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55" windowWidth="12000" windowHeight="6360" activeTab="0"/>
  </bookViews>
  <sheets>
    <sheet name="Blank_Form" sheetId="1" r:id="rId1"/>
    <sheet name="Definitions_Pkg" sheetId="2" r:id="rId2"/>
  </sheets>
  <definedNames>
    <definedName name="AllListArea">'Blank_Form'!$A$1:$Q$270</definedName>
    <definedName name="AllNumericShipUnits">'Blank_Form'!$B$17:$B$39,'Blank_Form'!$E$17:$E$39</definedName>
    <definedName name="AllReqdHdrCells">'Blank_Form'!$D$3,'Blank_Form'!$D$4,'Blank_Form'!$G$2,'Blank_Form'!$C$8,'Blank_Form'!$D$2,'Blank_Form'!$A$8,'Blank_Form'!$D$8,'Blank_Form'!$E$8,'Blank_Form'!$G$8,'Blank_Form'!$H$8</definedName>
    <definedName name="AllReqdHdrCellsPack">'Blank_Form'!$D$3,'Blank_Form'!$D$4,'Blank_Form'!$G$2,'Blank_Form'!$C$8,'Blank_Form'!$D$2,'Blank_Form'!$A$8,'Blank_Form'!$D$8,'Blank_Form'!$E$8,'Blank_Form'!$G$8,'Blank_Form'!$H$8</definedName>
    <definedName name="AllReqdHdrCellsPackCnt">'Blank_Form'!$S$66</definedName>
    <definedName name="AllReqdHdrCellsShip">'Blank_Form'!$D$2,'Blank_Form'!$D$3,'Blank_Form'!$D$5,'Blank_Form'!$D$6,'Blank_Form'!$D$7,'Blank_Form'!$D$8,'Blank_Form'!$D$9,'Blank_Form'!$G$2</definedName>
    <definedName name="AllReqdHdrCellsShipCnt">'Blank_Form'!$S$68</definedName>
    <definedName name="AllReqdNumericHdrCells">'Blank_Form'!$C$8,'Blank_Form'!$D$8,'Blank_Form'!$E$8,'Blank_Form'!$G$8,'Blank_Form'!$H$8</definedName>
    <definedName name="AllReqdNumericHdrCellsPack">'Blank_Form'!$C$8,'Blank_Form'!$D$8,'Blank_Form'!$E$8,'Blank_Form'!$G$8,'Blank_Form'!$H$8</definedName>
    <definedName name="AllShipUnits">'Blank_Form'!$A$17:$N$39</definedName>
    <definedName name="AllShipUnits1">'Blank_Form'!$A$17</definedName>
    <definedName name="AllShipUnitsCnt">'Blank_Form'!$S$70</definedName>
    <definedName name="AllShipUnitsDB">'Blank_Form'!$A$16:$N$39</definedName>
    <definedName name="AssignedPkgNo">'Blank_Form'!$D$4</definedName>
    <definedName name="BottomRow">'Blank_Form'!$A$39:$N$39</definedName>
    <definedName name="BottomRowFormat">'Blank_Form'!$S$142</definedName>
    <definedName name="BWPOno">'Blank_Form'!$G$2</definedName>
    <definedName name="ColumnsToHide">'Blank_Form'!$Q$1:$AL$1</definedName>
    <definedName name="CopyExportMarksPkg">'Blank_Form'!$I$1036:$N$1048</definedName>
    <definedName name="CopyExportMarksShip">'Blank_Form'!$I$1056:$N$1068</definedName>
    <definedName name="CopyHeaderCellAreaPkg">'Blank_Form'!$A$1036:$H$1045</definedName>
    <definedName name="CopyHeaderCellAreaShip">'Blank_Form'!$A$1056:$H$1065</definedName>
    <definedName name="CopyOfAllShipUnitsArea">'Blank_Form'!$X$17:$AL$39</definedName>
    <definedName name="CopyOfAllShipUnitsArea1">'Blank_Form'!$X$17</definedName>
    <definedName name="CopyOfReqdHdrCells">'Blank_Form'!$Y$7:$AG$8</definedName>
    <definedName name="CopyTxtHeaderCellsDB1">#REF!</definedName>
    <definedName name="CopyTxtHeaderCellsDBall">#REF!</definedName>
    <definedName name="CopyTxtHeaderCellsDBcol">#REF!</definedName>
    <definedName name="DateOfForm">'Blank_Form'!$D$2</definedName>
    <definedName name="DefineBadTransCodeFmt">'Blank_Form'!$S$100</definedName>
    <definedName name="DefineBlankCounts">'Blank_Form'!$S$62:$T$62</definedName>
    <definedName name="DefineMissingFmt">'Blank_Form'!$S$85</definedName>
    <definedName name="DefineMissingHdrCellFmt">'Blank_Form'!$S$73</definedName>
    <definedName name="DefineMissingNumericHdrCellFmt">'Blank_Form'!$S$76</definedName>
    <definedName name="DefineMissingPartNoFmt">'Blank_Form'!$S$91</definedName>
    <definedName name="DefineNormalTransCodeFmt">'Blank_Form'!$S$103</definedName>
    <definedName name="DefineNumericMissingFmt">'Blank_Form'!$S$88</definedName>
    <definedName name="DefinePartNoCounts">'Blank_Form'!$U$64:$V$64</definedName>
    <definedName name="DetailRowsColHdr">'Blank_Form'!$A$14:$N$16</definedName>
    <definedName name="DocPartNumber">'Blank_Form'!$S$191</definedName>
    <definedName name="DocPartNumberPkg">'Blank_Form'!$S$193</definedName>
    <definedName name="DocPartNumberShip">'Blank_Form'!$S$195</definedName>
    <definedName name="DocRevDate">'Blank_Form'!$S$198</definedName>
    <definedName name="DocRevNumber">'Blank_Form'!$S$187</definedName>
    <definedName name="DummyRange">'Blank_Form'!$S$59</definedName>
    <definedName name="EditableCellAddrPkg">'Blank_Form'!$U$224:$U$236</definedName>
    <definedName name="EditableCellAddrRangeName">'Blank_Form'!$S$263</definedName>
    <definedName name="EditableCellAddrShip">'Blank_Form'!$U$241:$U$249</definedName>
    <definedName name="ExportMarks">'Blank_Form'!$I$1:$N$13</definedName>
    <definedName name="ExportMarks1">'Blank_Form'!$J$1</definedName>
    <definedName name="ExportMarksUpper">'Blank_Form'!$I$1:$N$7</definedName>
    <definedName name="ExportMarksUpperLeft">'Blank_Form'!$I$2:$I$7</definedName>
    <definedName name="ExportMarksUpperRight">'Blank_Form'!$J$1:$N$7</definedName>
    <definedName name="ExportMksDims">'Blank_Form'!$K$10</definedName>
    <definedName name="ExportMksGrWgt">'Blank_Form'!$K$9</definedName>
    <definedName name="ExportMksPaste">'Blank_Form'!$K$8:$K$10</definedName>
    <definedName name="ExportMksPkgNo">'Blank_Form'!$K$8</definedName>
    <definedName name="HarmFmtCol">#REF!</definedName>
    <definedName name="HarmFmtFormula">#REF!</definedName>
    <definedName name="HarmFmtWth">#REF!</definedName>
    <definedName name="HeaderCellArea">'Blank_Form'!$A$1:$H$10</definedName>
    <definedName name="HeaderNotesBase">'Blank_Form'!$S$209:$S$211</definedName>
    <definedName name="HeaderNotesColWth">'Blank_Form'!$S$210</definedName>
    <definedName name="HeaderNotesDefTab">'Blank_Form'!$S$211</definedName>
    <definedName name="HeaderNotesRevNo">'Blank_Form'!$S$209</definedName>
    <definedName name="HeaderNotesTextBld">'Blank_Form'!$S$213</definedName>
    <definedName name="HoldBlankCounts">'Blank_Form'!$S$17:$T$39</definedName>
    <definedName name="HoldBlnkPNcnt">'Blank_Form'!$V$17:$V$39</definedName>
    <definedName name="HoldCurrentCell">'Blank_Form'!$S$252</definedName>
    <definedName name="HoldCurrentCellIndex">'Blank_Form'!$S$254</definedName>
    <definedName name="HoldCurrentCellValue">'Blank_Form'!$S$256</definedName>
    <definedName name="HoldPartNoCounts">'Blank_Form'!$U$17:$V$39</definedName>
    <definedName name="INtoCMfactor">#REF!</definedName>
    <definedName name="LastCurrentCellFormat">'Blank_Form'!$S$266</definedName>
    <definedName name="LBtoKGfactor">#REF!</definedName>
    <definedName name="LocSprdShtFldr">#REF!</definedName>
    <definedName name="LocSprdShtFldrMark">#REF!</definedName>
    <definedName name="LocSprdShtFldrPicked">#REF!</definedName>
    <definedName name="LocSprdShtFldrPickedFinal">#REF!</definedName>
    <definedName name="LocSprdShtIndex">#REF!</definedName>
    <definedName name="LocSprdShtPicked">#REF!</definedName>
    <definedName name="LocSprdShtPickedFinal">#REF!</definedName>
    <definedName name="LocSprdShtsInFolder">#REF!</definedName>
    <definedName name="LocSprdShtsInFolder1">#REF!</definedName>
    <definedName name="LocTxtFileCalc">#REF!</definedName>
    <definedName name="LocTxtFileFldr">#REF!</definedName>
    <definedName name="LocTxtFileFldrMark">#REF!</definedName>
    <definedName name="LocTxtFileFldrPicked">#REF!</definedName>
    <definedName name="LocTxtFileFldrPickedFinal">#REF!</definedName>
    <definedName name="LocTxtFileName">#REF!</definedName>
    <definedName name="MSLextension">#REF!</definedName>
    <definedName name="NextUnlockedCell">'Blank_Form'!$S$258</definedName>
    <definedName name="NormalHdrCellFmt">'Blank_Form'!$S$79</definedName>
    <definedName name="NormalNumericHdrCellFmt">'Blank_Form'!$S$82</definedName>
    <definedName name="NormalNumericShipUnitFormat">'Blank_Form'!$S$97</definedName>
    <definedName name="NormalShipUnitFormat">'Blank_Form'!$S$94</definedName>
    <definedName name="PkgGrWgt">'Blank_Form'!$G$8</definedName>
    <definedName name="PkgGrWgtKG">'Blank_Form'!$S$155</definedName>
    <definedName name="PkgHgt">'Blank_Form'!$E$8</definedName>
    <definedName name="PkgHgtCM">'Blank_Form'!$S$153</definedName>
    <definedName name="PkgListColSpacer">#REF!</definedName>
    <definedName name="PkgListColWths">#REF!</definedName>
    <definedName name="PkgListColWths1st">#REF!</definedName>
    <definedName name="PkgListTxtCols">#REF!</definedName>
    <definedName name="PkgLth">'Blank_Form'!$C$8</definedName>
    <definedName name="PkgLthCM">'Blank_Form'!$S$149</definedName>
    <definedName name="PkgNetWgt">'Blank_Form'!$H$8</definedName>
    <definedName name="PkgNetWgtKG">'Blank_Form'!$S$157</definedName>
    <definedName name="PkgTypeIndex">'Blank_Form'!$S$106</definedName>
    <definedName name="PkgTypePicked">'Blank_Form'!$S$109</definedName>
    <definedName name="PkgTypesAllowed">'Blank_Form'!$S$112:$S$126</definedName>
    <definedName name="PkgUnits">'Blank_Form'!$A$8</definedName>
    <definedName name="PkgWth">'Blank_Form'!$D$8</definedName>
    <definedName name="PkgWthCM">'Blank_Form'!$S$151</definedName>
    <definedName name="PLextension">#REF!</definedName>
    <definedName name="POlineNoFmtCol">#REF!</definedName>
    <definedName name="POlineNoFmtFormula">#REF!</definedName>
    <definedName name="POlineNoFmtWth">#REF!</definedName>
    <definedName name="PreviousUnlockedCell">'Blank_Form'!$S$260</definedName>
    <definedName name="_xlnm.Print_Area" localSheetId="0">'Blank_Form'!$B$1:$N$39</definedName>
    <definedName name="_xlnm.Print_Titles" localSheetId="0">'Blank_Form'!$14:$16</definedName>
    <definedName name="ProjectNo">'Blank_Form'!$D$3</definedName>
    <definedName name="QtyFmtCol">#REF!</definedName>
    <definedName name="QtyFmtFormula">#REF!</definedName>
    <definedName name="ReportCenterHeader">'Blank_Form'!$S$206</definedName>
    <definedName name="ReportRightFooter">'Blank_Form'!$S$201</definedName>
    <definedName name="ReqdHdrCellCopy">'Blank_Form'!$S$160:$S$170</definedName>
    <definedName name="ReqdHdrCellCopyPkg">'Blank_Form'!$S$160:$S$170</definedName>
    <definedName name="ReqdHdrCellCopyRangeName">'Blank_Form'!$S$184</definedName>
    <definedName name="ReqdHdrCellCopyShip">'Blank_Form'!$S$173:$S$175</definedName>
    <definedName name="ReqdHdrCellsBlankCount">'Blank_Form'!$S$181</definedName>
    <definedName name="ReqdHdrCellsCount">'Blank_Form'!$S$179</definedName>
    <definedName name="ReqdNumericShipUnitCells">'Blank_Form'!$B$17:$B$39,'Blank_Form'!$E$17:$E$39</definedName>
    <definedName name="ReqdPartNoCells">'Blank_Form'!$I$17:$J$39,'Blank_Form'!$N$17:$N$39</definedName>
    <definedName name="ReqdShipUnitCells">'Blank_Form'!$A$17:$E$39,'Blank_Form'!$G$17:$G$39</definedName>
    <definedName name="RightAreaLocked">'Blank_Form'!$AM$1:$BA$270</definedName>
    <definedName name="RightsideBlock">'Blank_Form'!$Q$1:$R$40</definedName>
    <definedName name="RowsToHide">'Blank_Form'!$Q$1035:$Q$1075</definedName>
    <definedName name="ShipListColSpacer">#REF!</definedName>
    <definedName name="ShipListColWths">#REF!</definedName>
    <definedName name="ShipListColWths1st">#REF!</definedName>
    <definedName name="ShipListTxtCols">#REF!</definedName>
    <definedName name="ShipPackDefSheet">'Blank_Form'!$S$49</definedName>
    <definedName name="ShipPackDefSheetHide">'Blank_Form'!$S$51</definedName>
    <definedName name="ShipUnitsLowerRightCorner">'Blank_Form'!$O$39</definedName>
    <definedName name="ShipUnitsLowerRightCornerFmt">'Blank_Form'!$S$146</definedName>
    <definedName name="ShipUnitsRightBorder">'Blank_Form'!$O$17:$O$39</definedName>
    <definedName name="ShipUnitsRightBorderFmt">'Blank_Form'!$S$144</definedName>
    <definedName name="StoreRqmtsAllowed">'Blank_Form'!$T$112:$T$115</definedName>
    <definedName name="StoreRqmtsIndex">'Blank_Form'!$T$106</definedName>
    <definedName name="StoreRqmtsPicked">'Blank_Form'!$T$109</definedName>
    <definedName name="SubvendorAddr1">'Blank_Form'!$D$7</definedName>
    <definedName name="SubvendorAddr2">'Blank_Form'!$D$8</definedName>
    <definedName name="SubvendorAddr3">'Blank_Form'!$D$9</definedName>
    <definedName name="SubvendorName">'Blank_Form'!$D$6</definedName>
    <definedName name="SumBlankCounts">'Blank_Form'!$T$40</definedName>
    <definedName name="SumBothCounts">'Blank_Form'!$T$42</definedName>
    <definedName name="SumPartNoCounts">'Blank_Form'!$V$40</definedName>
    <definedName name="SupplierName">'Blank_Form'!$D$5</definedName>
    <definedName name="TestAutoCompleteCell">'Blank_Form'!$S$219</definedName>
    <definedName name="TestAutoCompleteText">'Blank_Form'!$S$217</definedName>
    <definedName name="TestRng">'Blank_Form'!$T$1:$U$1,'Blank_Form'!$U$2</definedName>
    <definedName name="Text_Box_Rev_Display">"Text_Box_Rev_Display"</definedName>
    <definedName name="ThisFileShipPackType">'Blank_Form'!$S$44</definedName>
    <definedName name="ThisFileTypeAbbrev">'Blank_Form'!$S$47</definedName>
    <definedName name="TransCodeAllowed">'Blank_Form'!$S$129:$S$138</definedName>
    <definedName name="TransCodeCells">'Blank_Form'!$A$17:$A$39</definedName>
    <definedName name="TransCodeColumn">'Blank_Form'!$A$17:$A$38</definedName>
    <definedName name="TxtAllListColWths1">#REF!</definedName>
    <definedName name="TxtAllListData">#REF!</definedName>
    <definedName name="TxtAllListMaxColWth1">#REF!</definedName>
    <definedName name="TxtAllListMaxColWth1st">#REF!</definedName>
    <definedName name="TxtAllListQryResult">#REF!</definedName>
    <definedName name="TxtAllListQryResult1">#REF!</definedName>
    <definedName name="TxtAllListSpacer1">#REF!</definedName>
    <definedName name="TxtAllShipUnits">#REF!</definedName>
    <definedName name="TxtAllShipUnits0">#REF!</definedName>
    <definedName name="TxtAllShipUnits1">#REF!</definedName>
    <definedName name="TxtAllShipUnitsFields">#REF!</definedName>
    <definedName name="TxtAllShipUnitsNames">#REF!</definedName>
    <definedName name="TxtAssignedPkgNo">#REF!</definedName>
    <definedName name="TxtBlankCnts">#REF!</definedName>
    <definedName name="TxtBlankCnts1">#REF!</definedName>
    <definedName name="TxtBWPOno">#REF!</definedName>
    <definedName name="TxtConversionSheet">'Blank_Form'!$S$54</definedName>
    <definedName name="TxtCriteria">#REF!</definedName>
    <definedName name="TxtDateOfForm">#REF!</definedName>
    <definedName name="TxtDocRevNumber">#REF!</definedName>
    <definedName name="TxtFilesInFolder">#REF!</definedName>
    <definedName name="TxtFldrTransSprdshts">#REF!</definedName>
    <definedName name="TxtFldrTxtFiles">#REF!</definedName>
    <definedName name="TxtHeaderCellArea1">#REF!</definedName>
    <definedName name="TxtHeaderCellsDB">#REF!</definedName>
    <definedName name="TxtLocationSheet">'Blank_Form'!$S$56</definedName>
    <definedName name="TxtNameTxtFile">#REF!</definedName>
    <definedName name="TxtOne">#REF!</definedName>
    <definedName name="TxtPkgGrWgt">#REF!</definedName>
    <definedName name="TxtPkgGrWgtMetric">#REF!</definedName>
    <definedName name="TxtPkgHgt">#REF!</definedName>
    <definedName name="TxtPkgHgtMetric">#REF!</definedName>
    <definedName name="TxtPkgLth">#REF!</definedName>
    <definedName name="TxtPkgLthMetric">#REF!</definedName>
    <definedName name="TxtPkgNetWgt">#REF!</definedName>
    <definedName name="TxtPkgNetWgtMetric">#REF!</definedName>
    <definedName name="TxtPkgTypePicked">#REF!</definedName>
    <definedName name="TxtPkgUnits">#REF!</definedName>
    <definedName name="TxtPkgWth">#REF!</definedName>
    <definedName name="TxtPkgWthMetric">#REF!</definedName>
    <definedName name="TxtPkQty1">#REF!</definedName>
    <definedName name="TxtPkQtyTxt">#REF!</definedName>
    <definedName name="TxtPNcnts">#REF!</definedName>
    <definedName name="TxtPNcnts1">#REF!</definedName>
    <definedName name="TxtProjectNo">#REF!</definedName>
    <definedName name="TxtThisFileShipPackType">#REF!</definedName>
    <definedName name="TypeOfPkgDummy">'Blank_Form'!$G$3</definedName>
    <definedName name="VndrShtFileName">'Blank_Form'!$S$189</definedName>
  </definedNames>
  <calcPr fullCalcOnLoad="1"/>
</workbook>
</file>

<file path=xl/comments1.xml><?xml version="1.0" encoding="utf-8"?>
<comments xmlns="http://schemas.openxmlformats.org/spreadsheetml/2006/main">
  <authors>
    <author>Tom O'Malley</author>
    <author>Thomas J. O'Malley</author>
  </authors>
  <commentList>
    <comment ref="B17"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
        </r>
        <r>
          <rPr>
            <b/>
            <sz val="10"/>
            <rFont val="Tahoma"/>
            <family val="2"/>
          </rPr>
          <t>R</t>
        </r>
        <r>
          <rPr>
            <sz val="10"/>
            <rFont val="Tahoma"/>
            <family val="2"/>
          </rPr>
          <t>"  for revising items previously sent to and approved by B&amp;W,
"</t>
        </r>
        <r>
          <rPr>
            <b/>
            <sz val="10"/>
            <rFont val="Tahoma"/>
            <family val="2"/>
          </rPr>
          <t>D</t>
        </r>
        <r>
          <rPr>
            <sz val="10"/>
            <rFont val="Tahoma"/>
            <family val="2"/>
          </rPr>
          <t>"  for deleting an item previously sent to and approved by B&amp;W,
"</t>
        </r>
        <r>
          <rPr>
            <b/>
            <sz val="10"/>
            <rFont val="Tahoma"/>
            <family val="2"/>
          </rPr>
          <t>N</t>
        </r>
        <r>
          <rPr>
            <sz val="10"/>
            <rFont val="Tahoma"/>
            <family val="2"/>
          </rPr>
          <t xml:space="preserve">"  for a line that is not changed from a previous transmittal to B&amp;W.
Each item must have one of these 4 letters and no other characters.
</t>
        </r>
      </text>
    </comment>
    <comment ref="C17" authorId="0">
      <text>
        <r>
          <rPr>
            <sz val="10"/>
            <rFont val="Tahoma"/>
            <family val="2"/>
          </rPr>
          <t xml:space="preserve">Use 2-digit labels, typically "EA" for "each".  </t>
        </r>
      </text>
    </comment>
    <comment ref="D17" authorId="0">
      <text>
        <r>
          <rPr>
            <sz val="10"/>
            <rFont val="Tahoma"/>
            <family val="2"/>
          </rPr>
          <t>Should be recognizable by recipient.  Should be same on Packing List and  on Master Shipping List.</t>
        </r>
      </text>
    </comment>
    <comment ref="F17" authorId="0">
      <text>
        <r>
          <rPr>
            <sz val="10"/>
            <rFont val="Tahoma"/>
            <family val="2"/>
          </rPr>
          <t>Needed for overseas shipment.  See your shipping department.</t>
        </r>
      </text>
    </comment>
    <comment ref="G17" authorId="0">
      <text>
        <r>
          <rPr>
            <sz val="10"/>
            <rFont val="Tahoma"/>
            <family val="2"/>
          </rPr>
          <t>Enter characters 5 - 10 of charge number on the B&amp;W PO line item.  But, if the charge number begins with BA90, then leave this blank.</t>
        </r>
      </text>
    </comment>
    <comment ref="H17" authorId="0">
      <text>
        <r>
          <rPr>
            <sz val="10"/>
            <rFont val="Tahoma"/>
            <family val="2"/>
          </rPr>
          <t>Enter the drawing showing how to assemble or install this item.</t>
        </r>
      </text>
    </comment>
    <comment ref="I17" authorId="0">
      <text>
        <r>
          <rPr>
            <sz val="10"/>
            <rFont val="Tahoma"/>
            <family val="2"/>
          </rPr>
          <t>Your part number.</t>
        </r>
      </text>
    </comment>
    <comment ref="J17" authorId="0">
      <text>
        <r>
          <rPr>
            <sz val="10"/>
            <rFont val="Tahoma"/>
            <family val="2"/>
          </rPr>
          <t>Found on each PO line item or on B&amp;W drawing.</t>
        </r>
      </text>
    </comment>
    <comment ref="K17" authorId="0">
      <text>
        <r>
          <rPr>
            <sz val="10"/>
            <rFont val="Tahoma"/>
            <family val="2"/>
          </rPr>
          <t>Country were item was fabricated.</t>
        </r>
      </text>
    </comment>
    <comment ref="M17" authorId="0">
      <text>
        <r>
          <rPr>
            <sz val="10"/>
            <rFont val="Tahoma"/>
            <family val="2"/>
          </rPr>
          <t>Use only if provided by B&amp;W.</t>
        </r>
      </text>
    </comment>
    <comment ref="D1060" authorId="1">
      <text>
        <r>
          <rPr>
            <sz val="10"/>
            <rFont val="Tahoma"/>
            <family val="2"/>
          </rPr>
          <t>Enter the name of your company.</t>
        </r>
      </text>
    </comment>
    <comment ref="D1061" authorId="1">
      <text>
        <r>
          <rPr>
            <sz val="10"/>
            <rFont val="Tahoma"/>
            <family val="2"/>
          </rPr>
          <t>Use this only when you contract with a sub-supplier to supply  this material.</t>
        </r>
      </text>
    </comment>
    <comment ref="N17" authorId="0">
      <text>
        <r>
          <rPr>
            <sz val="10"/>
            <rFont val="Tahoma"/>
            <family val="2"/>
          </rPr>
          <t>Use only if provided by B&amp;W.</t>
        </r>
      </text>
    </comment>
    <comment ref="D1057" authorId="1">
      <text>
        <r>
          <rPr>
            <sz val="10"/>
            <rFont val="Tahoma"/>
            <family val="2"/>
          </rPr>
          <t>Enter date this form was prepared.</t>
        </r>
      </text>
    </comment>
    <comment ref="D1058" authorId="1">
      <text>
        <r>
          <rPr>
            <sz val="10"/>
            <rFont val="Tahoma"/>
            <family val="2"/>
          </rPr>
          <t>Use characters 1 - 4 of the B&amp;W PO line item charge number (see Definitions tab below) unless it begins with "BA90" (then use entire charge number).  Do not pack material for more than one project in any one package.</t>
        </r>
      </text>
    </comment>
    <comment ref="G1057" authorId="1">
      <text>
        <r>
          <rPr>
            <sz val="10"/>
            <rFont val="Tahoma"/>
            <family val="2"/>
          </rPr>
          <t>Enter entire 9 character  B&amp;W  PO number.</t>
        </r>
      </text>
    </comment>
    <comment ref="J1036" authorId="0">
      <text>
        <r>
          <rPr>
            <sz val="10"/>
            <rFont val="Tahoma"/>
            <family val="2"/>
          </rPr>
          <t>Enter export marks as directed by B&amp;W Transportation (or as provided on a project-specific form).</t>
        </r>
      </text>
    </comment>
    <comment ref="K1043" authorId="0">
      <text>
        <r>
          <rPr>
            <sz val="10"/>
            <rFont val="Tahoma"/>
            <family val="2"/>
          </rPr>
          <t>If supplied by B&amp;W, same as cell D4.</t>
        </r>
      </text>
    </comment>
    <comment ref="K1044" authorId="0">
      <text>
        <r>
          <rPr>
            <sz val="10"/>
            <rFont val="Tahoma"/>
            <family val="2"/>
          </rPr>
          <t>Enter Gross Weight in kilograms.</t>
        </r>
      </text>
    </comment>
    <comment ref="K1045" authorId="0">
      <text>
        <r>
          <rPr>
            <sz val="10"/>
            <rFont val="Tahoma"/>
            <family val="2"/>
          </rPr>
          <t>Enter:
 length  X  width  X  height
in centimeters.</t>
        </r>
      </text>
    </comment>
    <comment ref="D1037" authorId="1">
      <text>
        <r>
          <rPr>
            <sz val="10"/>
            <rFont val="Tahoma"/>
            <family val="2"/>
          </rPr>
          <t>Enter date this form was prepared.</t>
        </r>
      </text>
    </comment>
    <comment ref="G1037" authorId="1">
      <text>
        <r>
          <rPr>
            <sz val="10"/>
            <rFont val="Tahoma"/>
            <family val="2"/>
          </rPr>
          <t>Enter entire 9 character  B&amp;W  PO number.</t>
        </r>
      </text>
    </comment>
    <comment ref="D1038" authorId="1">
      <text>
        <r>
          <rPr>
            <sz val="10"/>
            <rFont val="Tahoma"/>
            <family val="2"/>
          </rPr>
          <t>Use characters 1 - 4 of the B&amp;W PO line item charge number (see Definitions tab below) unless it begins with "BA90" (then use entire charge number).  Do not pack material for more than one project in any one package.</t>
        </r>
      </text>
    </comment>
    <comment ref="G1038" authorId="1">
      <text>
        <r>
          <rPr>
            <sz val="10"/>
            <rFont val="Tahoma"/>
            <family val="2"/>
          </rPr>
          <t>Select the type of package.</t>
        </r>
      </text>
    </comment>
    <comment ref="D1039" authorId="1">
      <text>
        <r>
          <rPr>
            <sz val="10"/>
            <rFont val="Tahoma"/>
            <family val="2"/>
          </rPr>
          <t>Use unique package no. if provided by B&amp;W, else use your own unique package identifier.</t>
        </r>
      </text>
    </comment>
    <comment ref="A1043" authorId="1">
      <text>
        <r>
          <rPr>
            <sz val="10"/>
            <rFont val="Tahoma"/>
            <family val="2"/>
          </rPr>
          <t>Enter  U  for U.S. if you choose to enter Dimensions and Weight using Inches and Pounds, else enter  M  for metric.</t>
        </r>
      </text>
    </comment>
    <comment ref="C1043" authorId="1">
      <text>
        <r>
          <rPr>
            <sz val="10"/>
            <rFont val="Tahoma"/>
            <family val="2"/>
          </rPr>
          <t>Enter  Length, Width, and  Height all in inches if  US,  or in centimeters if Metric.  Use numbers only, not unit labels like IN , CM , or  " .</t>
        </r>
      </text>
    </comment>
    <comment ref="G1043" authorId="1">
      <text>
        <r>
          <rPr>
            <sz val="10"/>
            <rFont val="Tahoma"/>
            <family val="2"/>
          </rPr>
          <t>Enter  Gross and Net Weight  in pounds if  US,  or in kilograms if Metric.  Use numbers only, not unit labels like "LB" or "KG".</t>
        </r>
      </text>
    </comment>
    <comment ref="D2" authorId="1">
      <text>
        <r>
          <rPr>
            <sz val="10"/>
            <rFont val="Tahoma"/>
            <family val="2"/>
          </rPr>
          <t>Enter date this form was prepared.</t>
        </r>
      </text>
    </comment>
    <comment ref="G2" authorId="1">
      <text>
        <r>
          <rPr>
            <sz val="10"/>
            <rFont val="Tahoma"/>
            <family val="2"/>
          </rPr>
          <t>Enter entire 9 character  B&amp;W  PO number.</t>
        </r>
      </text>
    </comment>
    <comment ref="D3" authorId="1">
      <text>
        <r>
          <rPr>
            <sz val="10"/>
            <rFont val="Tahoma"/>
            <family val="2"/>
          </rPr>
          <t>Use characters 1 - 4 of the B&amp;W PO line item charge number (see Definitions tab below) unless it begins with "BA90" (then use entire charge number).  Do not pack material for more than one project in any one package.</t>
        </r>
      </text>
    </comment>
    <comment ref="G3" authorId="1">
      <text>
        <r>
          <rPr>
            <sz val="10"/>
            <rFont val="Tahoma"/>
            <family val="2"/>
          </rPr>
          <t>Select the type of package.</t>
        </r>
      </text>
    </comment>
    <comment ref="D4" authorId="1">
      <text>
        <r>
          <rPr>
            <sz val="10"/>
            <rFont val="Tahoma"/>
            <family val="2"/>
          </rPr>
          <t>Use unique package no. if provided by B&amp;W, else use your own unique package identifier.</t>
        </r>
      </text>
    </comment>
    <comment ref="J1" authorId="0">
      <text>
        <r>
          <rPr>
            <sz val="10"/>
            <rFont val="Tahoma"/>
            <family val="2"/>
          </rPr>
          <t>Enter export marks as directed by B&amp;W Transportation (or as provided on a project-specific form).</t>
        </r>
      </text>
    </comment>
    <comment ref="A8" authorId="1">
      <text>
        <r>
          <rPr>
            <sz val="10"/>
            <rFont val="Tahoma"/>
            <family val="2"/>
          </rPr>
          <t>Enter  U  for U.S. if you choose to enter Dimensions and Weight using Inches and Pounds, else enter  M  for metric.</t>
        </r>
      </text>
    </comment>
    <comment ref="C8" authorId="1">
      <text>
        <r>
          <rPr>
            <sz val="10"/>
            <rFont val="Tahoma"/>
            <family val="2"/>
          </rPr>
          <t>Enter  Length, Width, and  Height all in inches if  US,  or in centimeters if Metric.  Use numbers only, not unit labels like IN , CM , or  " .</t>
        </r>
      </text>
    </comment>
    <comment ref="G8" authorId="1">
      <text>
        <r>
          <rPr>
            <sz val="10"/>
            <rFont val="Tahoma"/>
            <family val="2"/>
          </rPr>
          <t>Enter  Gross and Net Weight  in pounds if  US,  or in kilograms if Metric.  Use numbers only, not unit labels like "LB" or "KG".</t>
        </r>
      </text>
    </comment>
    <comment ref="K8" authorId="0">
      <text>
        <r>
          <rPr>
            <sz val="10"/>
            <rFont val="Tahoma"/>
            <family val="2"/>
          </rPr>
          <t>If supplied by B&amp;W, same as cell D4.</t>
        </r>
      </text>
    </comment>
    <comment ref="K9" authorId="0">
      <text>
        <r>
          <rPr>
            <sz val="10"/>
            <rFont val="Tahoma"/>
            <family val="2"/>
          </rPr>
          <t>Enter Gross Weight in kilograms.</t>
        </r>
      </text>
    </comment>
    <comment ref="K10" authorId="0">
      <text>
        <r>
          <rPr>
            <sz val="10"/>
            <rFont val="Tahoma"/>
            <family val="2"/>
          </rPr>
          <t>Enter:
 length  X  width  X  height
in centimeters.</t>
        </r>
      </text>
    </comment>
  </commentList>
</comments>
</file>

<file path=xl/sharedStrings.xml><?xml version="1.0" encoding="utf-8"?>
<sst xmlns="http://schemas.openxmlformats.org/spreadsheetml/2006/main" count="439" uniqueCount="260">
  <si>
    <t>To_Text</t>
  </si>
  <si>
    <t>v---- TxtConversionSheet</t>
  </si>
  <si>
    <r>
      <t xml:space="preserve">B&amp;W PO Item No </t>
    </r>
    <r>
      <rPr>
        <sz val="12"/>
        <rFont val="Arial"/>
        <family val="2"/>
      </rPr>
      <t xml:space="preserve">- </t>
    </r>
    <r>
      <rPr>
        <sz val="10"/>
        <rFont val="Arial"/>
        <family val="2"/>
      </rPr>
      <t>The item number from B&amp;W's Purchase Order that this part applies to.</t>
    </r>
  </si>
  <si>
    <t xml:space="preserve"> v--- Copy/HeaderCellAreaPkg = A1031 to H1040   =  place where Header Cells for Packing List are kept.</t>
  </si>
  <si>
    <t xml:space="preserve"> v--- Copy/HeaderCellAreaShip = A1051 to H1060   =  place where Header Cells for Shipping List are kept.</t>
  </si>
  <si>
    <r>
      <t>Unit of Measure</t>
    </r>
    <r>
      <rPr>
        <sz val="10"/>
        <rFont val="Arial"/>
        <family val="0"/>
      </rPr>
      <t xml:space="preserve"> – These are the units that the Quantity refers to.  For example, for 8 pieces, use EA for "each"; for 10 feet, use LF for "lineal feet"; etc.  NOTE: If the Unit of measure LF is used, you must indicate the number of pieces in each package/bundle in the Description.</t>
    </r>
  </si>
  <si>
    <r>
      <t xml:space="preserve">B&amp;W Part Number </t>
    </r>
    <r>
      <rPr>
        <sz val="10"/>
        <rFont val="Arial"/>
        <family val="2"/>
      </rPr>
      <t xml:space="preserve">- Part number provided by B&amp;W (If applicable) for the specific part being packed and shipped.  If this is provided by B&amp;W, it must appear on the Master Shipping List and the Packing List.  This is the number that will be used for all tracking and identification of the part. </t>
    </r>
  </si>
  <si>
    <r>
      <t>Country of Origin</t>
    </r>
    <r>
      <rPr>
        <sz val="10"/>
        <rFont val="Arial"/>
        <family val="0"/>
      </rPr>
      <t xml:space="preserve"> – Type the country name - no abbreviations</t>
    </r>
  </si>
  <si>
    <t>v--- DocPartNumberPkg</t>
  </si>
  <si>
    <t>v--- DocPartNumberShip</t>
  </si>
  <si>
    <t>2293378</t>
  </si>
  <si>
    <t>$G$1037</t>
  </si>
  <si>
    <r>
      <t>B&amp;W Purchase Order Number</t>
    </r>
    <r>
      <rPr>
        <sz val="10"/>
        <rFont val="Arial"/>
        <family val="0"/>
      </rPr>
      <t xml:space="preserve"> – Please include all 9 characters beginning with the letters “BA”.  Example: BA3456789</t>
    </r>
  </si>
  <si>
    <r>
      <t>Export Marks</t>
    </r>
    <r>
      <rPr>
        <sz val="10"/>
        <rFont val="Arial"/>
        <family val="0"/>
      </rPr>
      <t xml:space="preserve"> - If not included on the packing list form, or the additional instructions, please contact the B&amp;W Transportation Coordinator for this project.</t>
    </r>
  </si>
  <si>
    <r>
      <t xml:space="preserve">Storage Requirements </t>
    </r>
    <r>
      <rPr>
        <b/>
        <sz val="10"/>
        <rFont val="Arial"/>
        <family val="2"/>
      </rPr>
      <t xml:space="preserve">- </t>
    </r>
    <r>
      <rPr>
        <sz val="10"/>
        <rFont val="Arial"/>
        <family val="2"/>
      </rPr>
      <t>Click on the down arrow for a listing of options.</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</si>
  <si>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packing list.</t>
    </r>
    <r>
      <rPr>
        <b/>
        <sz val="10"/>
        <rFont val="Arial"/>
        <family val="2"/>
      </rPr>
      <t xml:space="preserve">  The B&amp;W Purchase Order may include a different Project Number on each line item.  If it begins with "BA90",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</si>
  <si>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t>v---- TxtLocationSheet</t>
  </si>
  <si>
    <t>Text_Loc</t>
  </si>
  <si>
    <t>03</t>
  </si>
  <si>
    <t>v--- VndrShtFileName</t>
  </si>
  <si>
    <t>&lt;- calculated, do not edit.</t>
  </si>
  <si>
    <t>v---- ThisFileTypeAbbrev</t>
  </si>
  <si>
    <t>LOOSE</t>
  </si>
  <si>
    <t>Storage Requirements:</t>
  </si>
  <si>
    <t>v---StoreRqmtsIndex</t>
  </si>
  <si>
    <t>v---StoreRqmtsPicked</t>
  </si>
  <si>
    <t>v---StoreRqmtsAllowed</t>
  </si>
  <si>
    <t>Indoor Storage</t>
  </si>
  <si>
    <t>Outdoor Storage</t>
  </si>
  <si>
    <t>Controlled Climate Required</t>
  </si>
  <si>
    <t>None</t>
  </si>
  <si>
    <t>October 12, 2001</t>
  </si>
  <si>
    <t>Date:</t>
  </si>
  <si>
    <t>Assigned Package No.:</t>
  </si>
  <si>
    <t>Export Marks:</t>
  </si>
  <si>
    <t>Package No.:</t>
  </si>
  <si>
    <t>Gross Weight (KGS):</t>
  </si>
  <si>
    <t>Dimensions (CM):</t>
  </si>
  <si>
    <t>Qty.</t>
  </si>
  <si>
    <t>LENGTH</t>
  </si>
  <si>
    <t>WIDTH</t>
  </si>
  <si>
    <t>HEIGHT</t>
  </si>
  <si>
    <t>B&amp;W</t>
  </si>
  <si>
    <t>No.</t>
  </si>
  <si>
    <t>Vendor</t>
  </si>
  <si>
    <t>DEFINITION OF TERMS</t>
  </si>
  <si>
    <r>
      <t>Transaction Code</t>
    </r>
    <r>
      <rPr>
        <sz val="10"/>
        <rFont val="Arial"/>
        <family val="0"/>
      </rPr>
      <t xml:space="preserve"> - A one character entry in column 1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=No Change)</t>
    </r>
  </si>
  <si>
    <t>Description of Parts</t>
  </si>
  <si>
    <t>B&amp;W Project No.:</t>
  </si>
  <si>
    <t>B&amp;W PACKING  LIST</t>
  </si>
  <si>
    <t>Tag No.</t>
  </si>
  <si>
    <t>Qty. Unit</t>
  </si>
  <si>
    <t>of Meas.</t>
  </si>
  <si>
    <t>Task No.</t>
  </si>
  <si>
    <t>Erection</t>
  </si>
  <si>
    <t>Drawing</t>
  </si>
  <si>
    <t>Country</t>
  </si>
  <si>
    <t>Equipment</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</si>
  <si>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</si>
  <si>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</si>
  <si>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</si>
  <si>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</si>
  <si>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r>
      <t>Task Number</t>
    </r>
    <r>
      <rPr>
        <sz val="10"/>
        <rFont val="Arial"/>
        <family val="0"/>
      </rPr>
      <t xml:space="preserve"> – characters 5 through 10 of the charge number found on each purchase order line item.  These may be different for each purchase order line item.                                                                     Example:  </t>
    </r>
    <r>
      <rPr>
        <b/>
        <sz val="10"/>
        <color indexed="10"/>
        <rFont val="Arial"/>
        <family val="2"/>
      </rPr>
      <t>021PAE1241EQ</t>
    </r>
    <r>
      <rPr>
        <sz val="10"/>
        <rFont val="Arial"/>
        <family val="0"/>
      </rPr>
      <t xml:space="preserve">  Where</t>
    </r>
    <r>
      <rPr>
        <b/>
        <sz val="10"/>
        <color indexed="10"/>
        <rFont val="Arial"/>
        <family val="2"/>
      </rPr>
      <t xml:space="preserve"> AE1241</t>
    </r>
    <r>
      <rPr>
        <sz val="10"/>
        <rFont val="Arial"/>
        <family val="0"/>
      </rPr>
      <t xml:space="preserve"> is the Task No.</t>
    </r>
  </si>
  <si>
    <t>v--- AllReqdHdrCellsPackCnt</t>
  </si>
  <si>
    <t>v--- AllShipUnitsCnt</t>
  </si>
  <si>
    <t>v--- AllReqdHdrCellsShipCnt</t>
  </si>
  <si>
    <t>&lt;- used in proc SaveRevision() to ensure data entry cells are empty.</t>
  </si>
  <si>
    <r>
      <t>Erection Arrangement Drawing Number</t>
    </r>
    <r>
      <rPr>
        <sz val="10"/>
        <rFont val="Arial"/>
        <family val="0"/>
      </rPr>
      <t xml:space="preserve"> – Drawing showing how/where this part is to be erected at the job site</t>
    </r>
  </si>
  <si>
    <r>
      <t>Vendor Part Number</t>
    </r>
    <r>
      <rPr>
        <sz val="10"/>
        <rFont val="Arial"/>
        <family val="0"/>
      </rPr>
      <t xml:space="preserve"> – Your identification number for the part.  This number must be consistent on all documents, drawings, master shipping lists, packing lists, etc.  This is the number that will be used for all tracking and identification within B&amp;W.</t>
    </r>
  </si>
  <si>
    <r>
      <t>Tag Number</t>
    </r>
    <r>
      <rPr>
        <sz val="10"/>
        <rFont val="Arial"/>
        <family val="0"/>
      </rPr>
      <t xml:space="preserve"> – This column should be filled with data as directed by B&amp;W</t>
    </r>
  </si>
  <si>
    <t>****</t>
  </si>
  <si>
    <t>r</t>
  </si>
  <si>
    <t>BOX</t>
  </si>
  <si>
    <t>BUNDLE</t>
  </si>
  <si>
    <t>SKID</t>
  </si>
  <si>
    <t>PALLET</t>
  </si>
  <si>
    <t>DRUM</t>
  </si>
  <si>
    <t>BARREL</t>
  </si>
  <si>
    <t>BALE</t>
  </si>
  <si>
    <t>CARTON</t>
  </si>
  <si>
    <t>CASE</t>
  </si>
  <si>
    <t>CRATE</t>
  </si>
  <si>
    <t>BAG</t>
  </si>
  <si>
    <t>CONTNR</t>
  </si>
  <si>
    <t>PIECE</t>
  </si>
  <si>
    <t>A</t>
  </si>
  <si>
    <t>R</t>
  </si>
  <si>
    <t>D</t>
  </si>
  <si>
    <t>N</t>
  </si>
  <si>
    <t>a</t>
  </si>
  <si>
    <t>d</t>
  </si>
  <si>
    <t>n</t>
  </si>
  <si>
    <t>B</t>
  </si>
  <si>
    <t>NOTE: Column widths can be expanded to accommodate your need.</t>
  </si>
  <si>
    <t xml:space="preserve">       ^--  SumBlankCounts</t>
  </si>
  <si>
    <t xml:space="preserve"> &gt; &gt;   Do not use this area   &gt; &gt;</t>
  </si>
  <si>
    <t>v------------v ----  DefineBlankCounts</t>
  </si>
  <si>
    <t xml:space="preserve">  &lt;-- keep in same columns as HoldBlankCounts --^</t>
  </si>
  <si>
    <t>v---  NormalShipUnitFormat</t>
  </si>
  <si>
    <t>v---  PkgTypeIndex</t>
  </si>
  <si>
    <t>v---  PkgTypePicked</t>
  </si>
  <si>
    <t>v---  PkgTypesAllowed</t>
  </si>
  <si>
    <t>v---  TransCodeAllowed</t>
  </si>
  <si>
    <t>v---  DefineBadTransCodeFmt</t>
  </si>
  <si>
    <t xml:space="preserve"> v---- DefineMissingFmt </t>
  </si>
  <si>
    <t>&gt; &gt;  Keep all program data to right of this column  &gt; &gt;</t>
  </si>
  <si>
    <t xml:space="preserve">   v          v          v             Do not use this area           v          v          v      </t>
  </si>
  <si>
    <t>IN/CM</t>
  </si>
  <si>
    <t>LB/KG</t>
  </si>
  <si>
    <t>Cubic IN/CM</t>
  </si>
  <si>
    <t>Cubic Ft/Cubic M</t>
  </si>
  <si>
    <t>Cubic</t>
  </si>
  <si>
    <t>Type of Pkg:</t>
  </si>
  <si>
    <t>B&amp;W PO No:</t>
  </si>
  <si>
    <t>v--- PkgLthCM</t>
  </si>
  <si>
    <t>v--- PkgWthCM</t>
  </si>
  <si>
    <t>v--- PkgHgtCM</t>
  </si>
  <si>
    <t>v--- PkgGrWgtKG</t>
  </si>
  <si>
    <t>v--- PkgNetWgtKG</t>
  </si>
  <si>
    <t xml:space="preserve"> v---- DefineMissingHdrCellFmt </t>
  </si>
  <si>
    <t xml:space="preserve"> v---- NormalHdrCellFmt </t>
  </si>
  <si>
    <t>Enter M for Metric, U for U.S. --v</t>
  </si>
  <si>
    <t>Gross</t>
  </si>
  <si>
    <t>Net</t>
  </si>
  <si>
    <t>v------------v ----  DefinePartNoCounts</t>
  </si>
  <si>
    <t xml:space="preserve">  &lt;-- keep in same columns as HoldPartNoCounts --^</t>
  </si>
  <si>
    <t xml:space="preserve">       ^--  SumPartNoCounts</t>
  </si>
  <si>
    <t xml:space="preserve"> &lt;-- SumBothCounts</t>
  </si>
  <si>
    <t xml:space="preserve"> v---- DefineMissingPartNoFmt </t>
  </si>
  <si>
    <t xml:space="preserve"> &lt;-- defines conditional formatting for less or more than 1 nonblank Part No cell in pkg list row.</t>
  </si>
  <si>
    <t>v---  DefineNormalTransCodeFmt</t>
  </si>
  <si>
    <t>v--- ReqdHdrCellsBlankCount</t>
  </si>
  <si>
    <t>v--- ReqdHdrCellsCount</t>
  </si>
  <si>
    <t xml:space="preserve"> v---- DefineMissingNumericHdrCellFmt </t>
  </si>
  <si>
    <t xml:space="preserve"> v---- NormalNumericHdrCellFmt </t>
  </si>
  <si>
    <t xml:space="preserve"> v---- DefineNumericMissingFmt </t>
  </si>
  <si>
    <t>v---  NormalNumericShipUnitFormat</t>
  </si>
  <si>
    <t>&lt;- don't need - use code!</t>
  </si>
  <si>
    <t>of Origin</t>
  </si>
  <si>
    <t>??</t>
  </si>
  <si>
    <t>DOCUMENT  PL001 REV 00
PART NUMBER 2293377
JUNE 5, 2000.</t>
  </si>
  <si>
    <t>v--- DocRevNumber</t>
  </si>
  <si>
    <t>v--- DocPartNumber</t>
  </si>
  <si>
    <t>2293377</t>
  </si>
  <si>
    <t>v--- DocRevDate</t>
  </si>
  <si>
    <t>&lt;- enter date as "text" in desired format.</t>
  </si>
  <si>
    <t>&lt;- enter as 2-digit text, like "03".</t>
  </si>
  <si>
    <t>v--- ReportRightFooter</t>
  </si>
  <si>
    <t>v--- HeaderNotesBase</t>
  </si>
  <si>
    <t>&lt;- edit above 3 ranges only.</t>
  </si>
  <si>
    <t>&lt;- original report footer text - for reference.</t>
  </si>
  <si>
    <t>v--- TestAutoCompleteText</t>
  </si>
  <si>
    <t>v--- TestAutoCompleteCell</t>
  </si>
  <si>
    <t>XZXZX</t>
  </si>
  <si>
    <r>
      <t xml:space="preserve">Please Note: </t>
    </r>
    <r>
      <rPr>
        <sz val="10"/>
        <rFont val="Arial"/>
        <family val="0"/>
      </rPr>
      <t xml:space="preserve">Each packing list must cover material for one package (bundle, crate, skid, box, loose pieces, etc.) only.  If more lines are needed than are outlined, use the row insert command at the bottom of the spreadsheet.  </t>
    </r>
  </si>
  <si>
    <r>
      <t xml:space="preserve">Date </t>
    </r>
    <r>
      <rPr>
        <sz val="12"/>
        <rFont val="Arial"/>
        <family val="2"/>
      </rPr>
      <t xml:space="preserve">- </t>
    </r>
    <r>
      <rPr>
        <sz val="10"/>
        <rFont val="Arial"/>
        <family val="2"/>
      </rPr>
      <t>Date you prepared this packing list.  (NOT date of shipment)</t>
    </r>
  </si>
  <si>
    <r>
      <t>Assigned Package Number/Package Number</t>
    </r>
    <r>
      <rPr>
        <sz val="10"/>
        <rFont val="Arial"/>
        <family val="0"/>
      </rPr>
      <t xml:space="preserve"> - This is a unique Package Identification Number provided by B&amp;W.  </t>
    </r>
  </si>
  <si>
    <r>
      <t>Type of Package</t>
    </r>
    <r>
      <rPr>
        <sz val="10"/>
        <rFont val="Arial"/>
        <family val="2"/>
      </rPr>
      <t xml:space="preserve"> - Click on the down arrow for a listing of packages.  Click on the package type that applies.</t>
    </r>
  </si>
  <si>
    <r>
      <t>Metric/US Measurements</t>
    </r>
    <r>
      <rPr>
        <sz val="10"/>
        <rFont val="Arial"/>
        <family val="2"/>
      </rPr>
      <t xml:space="preserve"> - Enter M in column A if you will enter centimeters and kilograms; enter U in column A if you will enter inches and pounds.  The cubic measurement will compute automatically.  In the green area, the alternate measuring system data will be automatically calculated.</t>
    </r>
  </si>
  <si>
    <r>
      <t>Packed Quantity</t>
    </r>
    <r>
      <rPr>
        <sz val="12"/>
        <color indexed="8"/>
        <rFont val="Arial"/>
        <family val="2"/>
      </rPr>
      <t xml:space="preserve"> </t>
    </r>
    <r>
      <rPr>
        <sz val="12"/>
        <color indexed="17"/>
        <rFont val="Arial"/>
        <family val="2"/>
      </rPr>
      <t xml:space="preserve">- </t>
    </r>
    <r>
      <rPr>
        <sz val="10"/>
        <rFont val="Arial"/>
        <family val="2"/>
      </rPr>
      <t>The quantity of the specific part packed into this specific package</t>
    </r>
  </si>
  <si>
    <r>
      <t>Equipment Number</t>
    </r>
    <r>
      <rPr>
        <sz val="10"/>
        <rFont val="Arial"/>
        <family val="0"/>
      </rPr>
      <t xml:space="preserve"> – This column should only be used if B&amp;W provides an equipment number.</t>
    </r>
  </si>
  <si>
    <r>
      <t>Harmonized Code</t>
    </r>
    <r>
      <rPr>
        <sz val="10"/>
        <rFont val="Arial"/>
        <family val="0"/>
      </rPr>
      <t xml:space="preserve"> – An international shipping commodity code. This code should be available from your shipping department.</t>
    </r>
  </si>
  <si>
    <t>Harmonized</t>
  </si>
  <si>
    <t>&lt;----   ColumnsToHide   ----&gt;</t>
  </si>
  <si>
    <t>DateOfForm</t>
  </si>
  <si>
    <t>ProjectNo</t>
  </si>
  <si>
    <t>AssignedPkgNo</t>
  </si>
  <si>
    <t>BWPOno</t>
  </si>
  <si>
    <t>PkgUnits</t>
  </si>
  <si>
    <t>PkgLth</t>
  </si>
  <si>
    <t>PkgWth</t>
  </si>
  <si>
    <t>PkgHgt</t>
  </si>
  <si>
    <t>PkgGrWgt</t>
  </si>
  <si>
    <t>PkgNetWgt</t>
  </si>
  <si>
    <t>AllShipUnits1</t>
  </si>
  <si>
    <t>v</t>
  </si>
  <si>
    <t>v--- HoldCurrentCell</t>
  </si>
  <si>
    <t>v--- HoldCurrentCellIndex</t>
  </si>
  <si>
    <t>v--- NextUnlockedCell</t>
  </si>
  <si>
    <t>v--- PreviousUnlockedCell</t>
  </si>
  <si>
    <t>v--- LastCurrentCellFormat</t>
  </si>
  <si>
    <t>TypeOfPkgDummy</t>
  </si>
  <si>
    <t>v---- ThisFileShipPackType</t>
  </si>
  <si>
    <t>Pack</t>
  </si>
  <si>
    <t>&lt;- Must be 'Ship' for Master Shipping List, 'Pack' for Packing List.</t>
  </si>
  <si>
    <t>v--- HeaderNotesTextBld</t>
  </si>
  <si>
    <t>&lt;- Full text to be put in Text Box 4 by proc UpdateHeaderNotes().  Use Char(10) = Line Feed, not Char(13) = Carriage Return</t>
  </si>
  <si>
    <t>&lt;- HeaderNotesColWth</t>
  </si>
  <si>
    <t>&lt;- HeaderNotesRevNo</t>
  </si>
  <si>
    <t>&lt;- HeaderNotesDefTab</t>
  </si>
  <si>
    <t>&lt;- likely to never change</t>
  </si>
  <si>
    <t>B&amp;W Project Number:</t>
  </si>
  <si>
    <t>Supplier Name:</t>
  </si>
  <si>
    <t>B&amp;W PO No.:</t>
  </si>
  <si>
    <t>Subvendor Name&amp;Addr:</t>
  </si>
  <si>
    <t xml:space="preserve"> v--- CopyExportMarksPkg</t>
  </si>
  <si>
    <t xml:space="preserve"> v--- CopyExportMarksShip</t>
  </si>
  <si>
    <t xml:space="preserve"> &lt;-- defines conditional formatting for blank cells in pkg or shpg list row.</t>
  </si>
  <si>
    <t>SupplierName</t>
  </si>
  <si>
    <t>SubvendorName</t>
  </si>
  <si>
    <t xml:space="preserve">  v-- EditableCellAddrPkg</t>
  </si>
  <si>
    <t xml:space="preserve">  v-- EditableCellAddrShip</t>
  </si>
  <si>
    <t>v--- EditableCellAddrRangeName</t>
  </si>
  <si>
    <t xml:space="preserve"> ^-  see ranges below like EditableCellAreaPkg, EditableCellAreaShip, HoldCurrentCellIndex, etc.</t>
  </si>
  <si>
    <t>v--- ReqdHdrCellNames for Pkg list  - not a range name</t>
  </si>
  <si>
    <t>v--- ReqdHdrCellNames for Ship list  - not a range name</t>
  </si>
  <si>
    <t>v---- EditableCellSeq for Pkg list  - not a range name</t>
  </si>
  <si>
    <t>v---- EditableCellSeq for Ship list  - not a range name</t>
  </si>
  <si>
    <t>&lt;- maintained by proc Worksheet_SelectionChange()</t>
  </si>
  <si>
    <t>^</t>
  </si>
  <si>
    <t>o</t>
  </si>
  <si>
    <t>w</t>
  </si>
  <si>
    <t>s</t>
  </si>
  <si>
    <t>T</t>
  </si>
  <si>
    <t>H</t>
  </si>
  <si>
    <t>I</t>
  </si>
  <si>
    <t>e</t>
  </si>
  <si>
    <t>|</t>
  </si>
  <si>
    <t>v--- DummyRange</t>
  </si>
  <si>
    <t>&lt;- used in proc SetupUnlockedCellsPackVsShip()</t>
  </si>
  <si>
    <t>v--- ReqdHdrCellCopyRangeName</t>
  </si>
  <si>
    <t>v--- ReqdHdrCellCopyPkg</t>
  </si>
  <si>
    <t>v--- ReqdHdrCellCopyShip</t>
  </si>
  <si>
    <t>v--- BottomRowFormat</t>
  </si>
  <si>
    <t>v--- ShipUnitsRightBorderFmt</t>
  </si>
  <si>
    <t>v--- ShipUnitsLowerRightCornerFmt</t>
  </si>
  <si>
    <t>&lt;- has conditional format.</t>
  </si>
  <si>
    <t>v--- ReportCenterHeader</t>
  </si>
  <si>
    <t>SubvendorAddr1</t>
  </si>
  <si>
    <t>SubvendorAddr2</t>
  </si>
  <si>
    <t>SubvendorAddr3</t>
  </si>
  <si>
    <t>Part No.</t>
  </si>
  <si>
    <t>ColCnt</t>
  </si>
  <si>
    <t>BlnkColCnt</t>
  </si>
  <si>
    <t>PNcnt</t>
  </si>
  <si>
    <t>BlnkPNcnt</t>
  </si>
  <si>
    <t>PkgTypePicked</t>
  </si>
  <si>
    <t xml:space="preserve">         v--- CopyOfAllShipUnitsArea  - used Paste Detail Item Rows button.</t>
  </si>
  <si>
    <t xml:space="preserve">          |---&gt;</t>
  </si>
  <si>
    <t>No Change</t>
  </si>
  <si>
    <t>Item No.</t>
  </si>
  <si>
    <t>PO Line</t>
  </si>
  <si>
    <t xml:space="preserve"> B&amp;W</t>
  </si>
  <si>
    <t>Part  No.</t>
  </si>
  <si>
    <t>Part No</t>
  </si>
  <si>
    <r>
      <t xml:space="preserve">(When complete, mail to: </t>
    </r>
    <r>
      <rPr>
        <b/>
        <sz val="10"/>
        <rFont val="Arial"/>
        <family val="2"/>
      </rPr>
      <t>bdoccntl@babcock.com)</t>
    </r>
  </si>
  <si>
    <r>
      <t xml:space="preserve">When complete, mail to: </t>
    </r>
    <r>
      <rPr>
        <b/>
        <sz val="10"/>
        <rFont val="Arial"/>
        <family val="2"/>
      </rPr>
      <t>bdoccntl@babcock.com</t>
    </r>
  </si>
  <si>
    <t>*</t>
  </si>
  <si>
    <t xml:space="preserve">lower right corner of AllListArea ---v    </t>
  </si>
  <si>
    <t>&lt;---- Last row of program working area</t>
  </si>
  <si>
    <t>x</t>
  </si>
  <si>
    <t>&lt;-- keep x's in RightsideBlock and keep this range locked (prevents 'End-right' out of input cells.</t>
  </si>
  <si>
    <t>NOTE: For Column Definitions, click on the Definitions tab below</t>
  </si>
  <si>
    <t>v---- ShipPackDefSheet</t>
  </si>
  <si>
    <t>v---- ShipPackDefSheetHide</t>
  </si>
  <si>
    <t>v--- HoldCurrentCellValue</t>
  </si>
  <si>
    <t>Add, Revise,</t>
  </si>
  <si>
    <t>U</t>
  </si>
  <si>
    <t>Export Classification</t>
  </si>
  <si>
    <t xml:space="preserve">No.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</si>
</sst>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燀"/>
    <numFmt numFmtId="166" formatCode="0.0E+00;\㮈"/>
    <numFmt numFmtId="167" formatCode="0.000"/>
    <numFmt numFmtId="168" formatCode="mmmm\ d\,\ yyyy"/>
    <numFmt numFmtId="169" formatCode="0.0000"/>
    <numFmt numFmtId="170" formatCode="0.00000"/>
  </numFmts>
  <fonts count="66">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b/>
      <sz val="12"/>
      <name val="Arial"/>
      <family val="2"/>
    </font>
    <font>
      <b/>
      <sz val="16"/>
      <name val="Arial"/>
      <family val="2"/>
    </font>
    <font>
      <sz val="10"/>
      <color indexed="12"/>
      <name val="Arial"/>
      <family val="2"/>
    </font>
    <font>
      <sz val="10"/>
      <color indexed="10"/>
      <name val="Arial"/>
      <family val="2"/>
    </font>
    <font>
      <b/>
      <sz val="9"/>
      <color indexed="14"/>
      <name val="Arial"/>
      <family val="2"/>
    </font>
    <font>
      <b/>
      <sz val="12"/>
      <color indexed="12"/>
      <name val="Arial"/>
      <family val="2"/>
    </font>
    <font>
      <sz val="12"/>
      <color indexed="12"/>
      <name val="Arial"/>
      <family val="2"/>
    </font>
    <font>
      <b/>
      <sz val="10"/>
      <color indexed="46"/>
      <name val="Arial"/>
      <family val="2"/>
    </font>
    <font>
      <b/>
      <sz val="10"/>
      <color indexed="53"/>
      <name val="Arial"/>
      <family val="2"/>
    </font>
    <font>
      <sz val="9"/>
      <name val="Arial"/>
      <family val="2"/>
    </font>
    <font>
      <u val="single"/>
      <sz val="10"/>
      <name val="Arial"/>
      <family val="2"/>
    </font>
    <font>
      <sz val="12"/>
      <color indexed="10"/>
      <name val="Arial"/>
      <family val="2"/>
    </font>
    <font>
      <b/>
      <sz val="10"/>
      <name val="Tahoma"/>
      <family val="2"/>
    </font>
    <font>
      <sz val="10"/>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10"/>
      <name val="Arial"/>
      <family val="2"/>
    </font>
    <font>
      <b/>
      <u val="single"/>
      <sz val="14"/>
      <color indexed="53"/>
      <name val="Arial"/>
      <family val="2"/>
    </font>
    <font>
      <b/>
      <sz val="10"/>
      <color indexed="14"/>
      <name val="Arial"/>
      <family val="2"/>
    </font>
    <font>
      <sz val="10"/>
      <color indexed="8"/>
      <name val="Arial"/>
      <family val="2"/>
    </font>
    <font>
      <sz val="12"/>
      <color indexed="12"/>
      <name val="Wingdings 3"/>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style="medium"/>
      <bottom style="thin"/>
    </border>
    <border>
      <left style="thin"/>
      <right>
        <color indexed="63"/>
      </right>
      <top>
        <color indexed="63"/>
      </top>
      <bottom style="medium"/>
    </border>
    <border>
      <left style="medium"/>
      <right style="thin"/>
      <top style="thin"/>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n"/>
      <right style="thick">
        <color indexed="10"/>
      </right>
      <top>
        <color indexed="63"/>
      </top>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thin"/>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style="thick"/>
      <right>
        <color indexed="63"/>
      </right>
      <top style="thick"/>
      <bottom style="thick"/>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n"/>
      <bottom style="medium"/>
    </border>
    <border>
      <left>
        <color indexed="63"/>
      </left>
      <right>
        <color indexed="63"/>
      </right>
      <top style="thick">
        <color indexed="10"/>
      </top>
      <bottom>
        <color indexed="63"/>
      </bottom>
    </border>
    <border>
      <left style="thick">
        <color indexed="10"/>
      </left>
      <right>
        <color indexed="63"/>
      </right>
      <top>
        <color indexed="63"/>
      </top>
      <bottom>
        <color indexed="63"/>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1">
    <xf numFmtId="0" fontId="0" fillId="0" borderId="0" xfId="0" applyAlignment="1">
      <alignment/>
    </xf>
    <xf numFmtId="0" fontId="3" fillId="0" borderId="0" xfId="0" applyFont="1" applyAlignment="1">
      <alignment horizontal="center" wrapText="1"/>
    </xf>
    <xf numFmtId="0" fontId="4" fillId="0" borderId="0" xfId="0" applyFont="1" applyAlignment="1">
      <alignment wrapText="1"/>
    </xf>
    <xf numFmtId="0" fontId="4" fillId="0" borderId="0" xfId="0" applyFont="1" applyAlignment="1">
      <alignment/>
    </xf>
    <xf numFmtId="0" fontId="0" fillId="0" borderId="0" xfId="0" applyFont="1" applyAlignment="1">
      <alignment horizontal="left" wrapText="1"/>
    </xf>
    <xf numFmtId="0" fontId="5" fillId="0" borderId="0" xfId="0" applyFont="1" applyAlignment="1">
      <alignment wrapText="1"/>
    </xf>
    <xf numFmtId="0" fontId="0" fillId="0" borderId="10" xfId="0" applyBorder="1" applyAlignment="1" applyProtection="1">
      <alignment/>
      <protection locked="0"/>
    </xf>
    <xf numFmtId="0" fontId="0" fillId="0" borderId="11" xfId="0" applyFon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0" fontId="0" fillId="0" borderId="11" xfId="0" applyNumberFormat="1" applyFill="1" applyBorder="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0" fillId="0" borderId="0" xfId="0" applyFont="1" applyFill="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horizontal="right"/>
      <protection/>
    </xf>
    <xf numFmtId="0" fontId="0" fillId="0" borderId="0" xfId="0" applyAlignment="1" applyProtection="1">
      <alignment horizontal="right"/>
      <protection/>
    </xf>
    <xf numFmtId="0" fontId="2" fillId="0" borderId="17" xfId="0" applyFont="1" applyBorder="1" applyAlignment="1" applyProtection="1">
      <alignment/>
      <protection/>
    </xf>
    <xf numFmtId="0" fontId="0" fillId="0" borderId="0" xfId="0" applyAlignment="1" applyProtection="1" quotePrefix="1">
      <alignment/>
      <protection/>
    </xf>
    <xf numFmtId="0" fontId="0" fillId="33" borderId="18"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0" fillId="33" borderId="20" xfId="0" applyFont="1" applyFill="1" applyBorder="1" applyAlignment="1" applyProtection="1">
      <alignment horizontal="center"/>
      <protection/>
    </xf>
    <xf numFmtId="0" fontId="0" fillId="33" borderId="18" xfId="0" applyFont="1" applyFill="1" applyBorder="1" applyAlignment="1" applyProtection="1">
      <alignment horizontal="left" vertical="center"/>
      <protection/>
    </xf>
    <xf numFmtId="0" fontId="0" fillId="33" borderId="20" xfId="0" applyFont="1" applyFill="1" applyBorder="1" applyAlignment="1" applyProtection="1">
      <alignment/>
      <protection/>
    </xf>
    <xf numFmtId="0" fontId="0" fillId="33" borderId="21"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13" fillId="0" borderId="0" xfId="0" applyFont="1" applyAlignment="1" applyProtection="1">
      <alignment horizontal="center" vertical="top" wrapText="1"/>
      <protection/>
    </xf>
    <xf numFmtId="0" fontId="4" fillId="0" borderId="0" xfId="0" applyFont="1" applyAlignment="1" applyProtection="1">
      <alignment/>
      <protection/>
    </xf>
    <xf numFmtId="0" fontId="6" fillId="33" borderId="22" xfId="0" applyFont="1" applyFill="1" applyBorder="1" applyAlignment="1" applyProtection="1">
      <alignment/>
      <protection/>
    </xf>
    <xf numFmtId="0" fontId="0" fillId="33" borderId="22" xfId="0" applyFill="1" applyBorder="1" applyAlignment="1" applyProtection="1">
      <alignment/>
      <protection/>
    </xf>
    <xf numFmtId="0" fontId="0" fillId="33" borderId="22" xfId="0" applyFont="1" applyFill="1" applyBorder="1" applyAlignment="1" applyProtection="1">
      <alignment/>
      <protection/>
    </xf>
    <xf numFmtId="0" fontId="0" fillId="33" borderId="18" xfId="0" applyFont="1" applyFill="1" applyBorder="1" applyAlignment="1" applyProtection="1">
      <alignment/>
      <protection/>
    </xf>
    <xf numFmtId="0" fontId="0" fillId="33" borderId="19" xfId="0" applyFill="1" applyBorder="1" applyAlignment="1" applyProtection="1">
      <alignment/>
      <protection/>
    </xf>
    <xf numFmtId="0" fontId="0" fillId="33" borderId="22" xfId="0" applyFont="1"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22" xfId="0" applyFill="1" applyBorder="1" applyAlignment="1" applyProtection="1">
      <alignment horizontal="center"/>
      <protection/>
    </xf>
    <xf numFmtId="0" fontId="6" fillId="33" borderId="23" xfId="0" applyFont="1" applyFill="1" applyBorder="1" applyAlignment="1" applyProtection="1">
      <alignment/>
      <protection/>
    </xf>
    <xf numFmtId="0" fontId="0" fillId="33" borderId="23" xfId="0" applyFill="1" applyBorder="1" applyAlignment="1" applyProtection="1">
      <alignment/>
      <protection/>
    </xf>
    <xf numFmtId="0" fontId="0" fillId="33" borderId="23" xfId="0" applyFont="1" applyFill="1" applyBorder="1" applyAlignment="1" applyProtection="1">
      <alignment/>
      <protection/>
    </xf>
    <xf numFmtId="0" fontId="0" fillId="33" borderId="24" xfId="0" applyFont="1" applyFill="1" applyBorder="1" applyAlignment="1" applyProtection="1">
      <alignment horizontal="center"/>
      <protection/>
    </xf>
    <xf numFmtId="0" fontId="0" fillId="33" borderId="23"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23" xfId="0" applyFill="1" applyBorder="1" applyAlignment="1" applyProtection="1">
      <alignment horizontal="center"/>
      <protection/>
    </xf>
    <xf numFmtId="0" fontId="0" fillId="33" borderId="24" xfId="0" applyFill="1" applyBorder="1" applyAlignment="1" applyProtection="1">
      <alignment horizontal="center"/>
      <protection/>
    </xf>
    <xf numFmtId="0" fontId="0" fillId="0" borderId="0" xfId="0" applyAlignment="1" applyProtection="1">
      <alignment horizontal="center"/>
      <protection/>
    </xf>
    <xf numFmtId="0" fontId="6" fillId="33" borderId="21" xfId="0" applyFont="1" applyFill="1" applyBorder="1" applyAlignment="1" applyProtection="1">
      <alignment/>
      <protection/>
    </xf>
    <xf numFmtId="0" fontId="0" fillId="33" borderId="21" xfId="0" applyFill="1" applyBorder="1" applyAlignment="1" applyProtection="1">
      <alignment/>
      <protection/>
    </xf>
    <xf numFmtId="0" fontId="0" fillId="33" borderId="21" xfId="0" applyFont="1" applyFill="1" applyBorder="1" applyAlignment="1" applyProtection="1">
      <alignment/>
      <protection/>
    </xf>
    <xf numFmtId="0" fontId="0" fillId="33" borderId="25" xfId="0" applyFont="1" applyFill="1" applyBorder="1" applyAlignment="1" applyProtection="1">
      <alignment/>
      <protection/>
    </xf>
    <xf numFmtId="0" fontId="0" fillId="33" borderId="21" xfId="0"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Fill="1" applyBorder="1" applyAlignment="1" applyProtection="1">
      <alignment/>
      <protection/>
    </xf>
    <xf numFmtId="0" fontId="1" fillId="33" borderId="29" xfId="0" applyFont="1" applyFill="1" applyBorder="1" applyAlignment="1" applyProtection="1">
      <alignment horizontal="right"/>
      <protection/>
    </xf>
    <xf numFmtId="0" fontId="1" fillId="33" borderId="25" xfId="0" applyFont="1" applyFill="1" applyBorder="1" applyAlignment="1" applyProtection="1">
      <alignment horizontal="right"/>
      <protection/>
    </xf>
    <xf numFmtId="0" fontId="1" fillId="33" borderId="30" xfId="0" applyFont="1" applyFill="1" applyBorder="1" applyAlignment="1" applyProtection="1">
      <alignment horizontal="right"/>
      <protection/>
    </xf>
    <xf numFmtId="49" fontId="0" fillId="0" borderId="11" xfId="0" applyNumberFormat="1" applyBorder="1" applyAlignment="1" applyProtection="1">
      <alignment/>
      <protection locked="0"/>
    </xf>
    <xf numFmtId="0" fontId="0" fillId="0" borderId="27" xfId="0" applyFont="1" applyFill="1" applyBorder="1" applyAlignment="1" applyProtection="1">
      <alignment/>
      <protection/>
    </xf>
    <xf numFmtId="1" fontId="16" fillId="34" borderId="25" xfId="0" applyNumberFormat="1" applyFont="1" applyFill="1" applyBorder="1" applyAlignment="1" applyProtection="1">
      <alignment/>
      <protection/>
    </xf>
    <xf numFmtId="1" fontId="16" fillId="34" borderId="31" xfId="0" applyNumberFormat="1" applyFont="1" applyFill="1" applyBorder="1" applyAlignment="1" applyProtection="1">
      <alignment/>
      <protection/>
    </xf>
    <xf numFmtId="0" fontId="0" fillId="0" borderId="11" xfId="0" applyNumberFormat="1" applyBorder="1" applyAlignment="1" applyProtection="1">
      <alignment/>
      <protection locked="0"/>
    </xf>
    <xf numFmtId="0" fontId="0" fillId="0" borderId="32" xfId="0" applyFill="1" applyBorder="1" applyAlignment="1" applyProtection="1">
      <alignment/>
      <protection/>
    </xf>
    <xf numFmtId="0" fontId="1" fillId="33" borderId="33"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34" xfId="0" applyFont="1" applyFill="1" applyBorder="1" applyAlignment="1" applyProtection="1">
      <alignment horizontal="center"/>
      <protection/>
    </xf>
    <xf numFmtId="0" fontId="0" fillId="33" borderId="35" xfId="0" applyFont="1" applyFill="1" applyBorder="1" applyAlignment="1" applyProtection="1">
      <alignment horizontal="center"/>
      <protection/>
    </xf>
    <xf numFmtId="167" fontId="15" fillId="34" borderId="34" xfId="0" applyNumberFormat="1" applyFont="1" applyFill="1" applyBorder="1" applyAlignment="1" applyProtection="1">
      <alignment/>
      <protection/>
    </xf>
    <xf numFmtId="0" fontId="0" fillId="33" borderId="36" xfId="0" applyFont="1" applyFill="1" applyBorder="1" applyAlignment="1" applyProtection="1">
      <alignment horizontal="center"/>
      <protection/>
    </xf>
    <xf numFmtId="0" fontId="16" fillId="34" borderId="37" xfId="0" applyFont="1" applyFill="1" applyBorder="1" applyAlignment="1" applyProtection="1">
      <alignment horizontal="right"/>
      <protection/>
    </xf>
    <xf numFmtId="0" fontId="0" fillId="33" borderId="27" xfId="0" applyFont="1" applyFill="1" applyBorder="1" applyAlignment="1" applyProtection="1">
      <alignment horizontal="center"/>
      <protection/>
    </xf>
    <xf numFmtId="0" fontId="16" fillId="33" borderId="38" xfId="0" applyFont="1" applyFill="1" applyBorder="1" applyAlignment="1" applyProtection="1" quotePrefix="1">
      <alignment horizontal="right"/>
      <protection/>
    </xf>
    <xf numFmtId="167" fontId="16" fillId="34" borderId="31" xfId="0" applyNumberFormat="1" applyFont="1" applyFill="1" applyBorder="1" applyAlignment="1" applyProtection="1">
      <alignment/>
      <protection/>
    </xf>
    <xf numFmtId="0" fontId="4" fillId="33" borderId="39"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49" fontId="0" fillId="0" borderId="11" xfId="0" applyNumberFormat="1" applyFill="1" applyBorder="1" applyAlignment="1" applyProtection="1">
      <alignment wrapText="1"/>
      <protection locked="0"/>
    </xf>
    <xf numFmtId="0" fontId="21" fillId="0" borderId="0" xfId="0" applyFont="1" applyAlignment="1" applyProtection="1">
      <alignment horizontal="center"/>
      <protection/>
    </xf>
    <xf numFmtId="0" fontId="21" fillId="35" borderId="11" xfId="0" applyFont="1" applyFill="1" applyBorder="1" applyAlignment="1" applyProtection="1">
      <alignment horizontal="center"/>
      <protection/>
    </xf>
    <xf numFmtId="0" fontId="0" fillId="0" borderId="0" xfId="0" applyBorder="1" applyAlignment="1" applyProtection="1">
      <alignment/>
      <protection locked="0"/>
    </xf>
    <xf numFmtId="0" fontId="0" fillId="34" borderId="41" xfId="0" applyFill="1" applyBorder="1" applyAlignment="1" applyProtection="1">
      <alignment/>
      <protection locked="0"/>
    </xf>
    <xf numFmtId="0" fontId="0" fillId="34" borderId="42" xfId="0" applyFill="1" applyBorder="1" applyAlignment="1" applyProtection="1">
      <alignment/>
      <protection locked="0"/>
    </xf>
    <xf numFmtId="0" fontId="0" fillId="0" borderId="0" xfId="0" applyFont="1" applyAlignment="1" applyProtection="1">
      <alignment/>
      <protection locked="0"/>
    </xf>
    <xf numFmtId="0" fontId="0" fillId="0" borderId="0" xfId="0" applyAlignment="1" applyProtection="1" quotePrefix="1">
      <alignment/>
      <protection locked="0"/>
    </xf>
    <xf numFmtId="0" fontId="4" fillId="0" borderId="0" xfId="0" applyFont="1" applyAlignment="1" applyProtection="1">
      <alignment/>
      <protection locked="0"/>
    </xf>
    <xf numFmtId="0" fontId="0" fillId="0" borderId="0" xfId="0" applyAlignment="1" applyProtection="1" quotePrefix="1">
      <alignment horizontal="center"/>
      <protection locked="0"/>
    </xf>
    <xf numFmtId="0" fontId="1" fillId="0" borderId="0" xfId="0" applyFont="1" applyBorder="1" applyAlignment="1" applyProtection="1" quotePrefix="1">
      <alignment horizontal="left"/>
      <protection locked="0"/>
    </xf>
    <xf numFmtId="0" fontId="0" fillId="0" borderId="0" xfId="0" applyAlignment="1" applyProtection="1">
      <alignment horizontal="center"/>
      <protection locked="0"/>
    </xf>
    <xf numFmtId="0" fontId="9" fillId="36" borderId="0" xfId="0" applyFont="1" applyFill="1" applyAlignment="1" applyProtection="1">
      <alignment/>
      <protection locked="0"/>
    </xf>
    <xf numFmtId="0" fontId="9" fillId="37" borderId="0" xfId="0" applyFont="1" applyFill="1" applyAlignment="1" applyProtection="1">
      <alignment/>
      <protection locked="0"/>
    </xf>
    <xf numFmtId="0" fontId="9" fillId="37" borderId="0" xfId="0" applyFont="1" applyFill="1" applyAlignment="1" applyProtection="1" quotePrefix="1">
      <alignment/>
      <protection locked="0"/>
    </xf>
    <xf numFmtId="0" fontId="0" fillId="0" borderId="0" xfId="0" applyAlignment="1" applyProtection="1">
      <alignment horizontal="left"/>
      <protection locked="0"/>
    </xf>
    <xf numFmtId="0" fontId="4" fillId="0" borderId="40" xfId="0" applyFont="1" applyFill="1" applyBorder="1" applyAlignment="1" applyProtection="1">
      <alignment horizontal="center" wrapText="1"/>
      <protection locked="0"/>
    </xf>
    <xf numFmtId="0" fontId="4" fillId="33" borderId="34" xfId="0" applyFont="1" applyFill="1" applyBorder="1" applyAlignment="1" applyProtection="1">
      <alignment horizontal="center" wrapText="1"/>
      <protection locked="0"/>
    </xf>
    <xf numFmtId="0" fontId="0" fillId="0" borderId="0" xfId="0" applyAlignment="1" applyProtection="1" quotePrefix="1">
      <alignment horizontal="left"/>
      <protection locked="0"/>
    </xf>
    <xf numFmtId="0" fontId="2" fillId="0" borderId="0" xfId="0" applyFont="1" applyAlignment="1" applyProtection="1">
      <alignment/>
      <protection locked="0"/>
    </xf>
    <xf numFmtId="0" fontId="10" fillId="0" borderId="0" xfId="0" applyFont="1" applyAlignment="1" applyProtection="1">
      <alignment horizontal="center" vertical="center" textRotation="255"/>
      <protection locked="0"/>
    </xf>
    <xf numFmtId="0" fontId="6" fillId="0" borderId="0" xfId="0" applyFont="1" applyAlignment="1" applyProtection="1">
      <alignment horizontal="center"/>
      <protection locked="0"/>
    </xf>
    <xf numFmtId="0" fontId="12" fillId="0" borderId="0" xfId="0" applyFont="1" applyAlignment="1" applyProtection="1" quotePrefix="1">
      <alignment/>
      <protection locked="0"/>
    </xf>
    <xf numFmtId="0" fontId="12" fillId="0" borderId="0" xfId="0" applyFont="1" applyFill="1" applyAlignment="1" applyProtection="1" quotePrefix="1">
      <alignment/>
      <protection locked="0"/>
    </xf>
    <xf numFmtId="0" fontId="9" fillId="0" borderId="0" xfId="0" applyFont="1" applyFill="1" applyAlignment="1" applyProtection="1">
      <alignment horizontal="center" vertical="center" textRotation="255"/>
      <protection locked="0"/>
    </xf>
    <xf numFmtId="0" fontId="9" fillId="0" borderId="0" xfId="0" applyFont="1" applyFill="1" applyAlignment="1" applyProtection="1">
      <alignment/>
      <protection locked="0"/>
    </xf>
    <xf numFmtId="0" fontId="9" fillId="0" borderId="0" xfId="0" applyNumberFormat="1" applyFont="1" applyFill="1" applyAlignment="1" applyProtection="1">
      <alignment/>
      <protection locked="0"/>
    </xf>
    <xf numFmtId="0" fontId="0" fillId="0" borderId="11" xfId="0" applyBorder="1" applyAlignment="1" applyProtection="1">
      <alignment/>
      <protection locked="0"/>
    </xf>
    <xf numFmtId="49" fontId="0" fillId="0" borderId="0" xfId="0" applyNumberFormat="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Alignment="1" applyProtection="1">
      <alignment/>
      <protection locked="0"/>
    </xf>
    <xf numFmtId="0" fontId="1" fillId="0" borderId="11" xfId="0" applyFont="1" applyFill="1" applyBorder="1" applyAlignment="1" applyProtection="1">
      <alignment/>
      <protection locked="0"/>
    </xf>
    <xf numFmtId="0" fontId="0" fillId="0" borderId="22" xfId="0" applyBorder="1" applyAlignment="1" applyProtection="1">
      <alignment/>
      <protection locked="0"/>
    </xf>
    <xf numFmtId="0" fontId="0" fillId="0" borderId="36" xfId="0" applyFont="1" applyBorder="1" applyAlignment="1" applyProtection="1">
      <alignment/>
      <protection locked="0"/>
    </xf>
    <xf numFmtId="0" fontId="0" fillId="0" borderId="43" xfId="0" applyFont="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3" xfId="0" applyFont="1" applyFill="1" applyBorder="1" applyAlignment="1" applyProtection="1">
      <alignment/>
      <protection locked="0"/>
    </xf>
    <xf numFmtId="0" fontId="0" fillId="0" borderId="0" xfId="0" applyNumberFormat="1" applyAlignment="1" applyProtection="1">
      <alignment/>
      <protection locked="0"/>
    </xf>
    <xf numFmtId="0" fontId="0" fillId="0" borderId="21" xfId="0" applyFill="1" applyBorder="1" applyAlignment="1" applyProtection="1">
      <alignment/>
      <protection locked="0"/>
    </xf>
    <xf numFmtId="0" fontId="0" fillId="0" borderId="0" xfId="0" applyFont="1" applyFill="1" applyAlignment="1" applyProtection="1">
      <alignment horizontal="left"/>
      <protection locked="0"/>
    </xf>
    <xf numFmtId="0" fontId="4" fillId="33" borderId="44" xfId="0" applyFont="1" applyFill="1" applyBorder="1" applyAlignment="1" applyProtection="1">
      <alignment horizontal="center" wrapText="1"/>
      <protection locked="0"/>
    </xf>
    <xf numFmtId="0" fontId="4" fillId="33" borderId="45" xfId="0" applyFont="1" applyFill="1" applyBorder="1" applyAlignment="1" applyProtection="1">
      <alignment horizontal="center" wrapText="1"/>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34" xfId="0" applyBorder="1" applyAlignment="1" applyProtection="1">
      <alignment/>
      <protection locked="0"/>
    </xf>
    <xf numFmtId="0" fontId="17" fillId="0" borderId="0" xfId="0" applyFont="1" applyAlignment="1" applyProtection="1">
      <alignment/>
      <protection locked="0"/>
    </xf>
    <xf numFmtId="49" fontId="0" fillId="0" borderId="0" xfId="0" applyNumberFormat="1" applyAlignment="1" applyProtection="1">
      <alignment/>
      <protection locked="0"/>
    </xf>
    <xf numFmtId="0" fontId="12" fillId="0" borderId="0" xfId="0" applyFont="1" applyAlignment="1" applyProtection="1">
      <alignment/>
      <protection locked="0"/>
    </xf>
    <xf numFmtId="0" fontId="0" fillId="0" borderId="0" xfId="0" applyAlignment="1" applyProtection="1" quotePrefix="1">
      <alignment/>
      <protection locked="0"/>
    </xf>
    <xf numFmtId="0" fontId="14" fillId="0" borderId="0" xfId="0" applyFont="1" applyBorder="1" applyAlignment="1" applyProtection="1">
      <alignment horizontal="left" indent="1"/>
      <protection locked="0"/>
    </xf>
    <xf numFmtId="0" fontId="0" fillId="0" borderId="0" xfId="0" applyAlignment="1" applyProtection="1">
      <alignment wrapText="1"/>
      <protection locked="0"/>
    </xf>
    <xf numFmtId="0" fontId="21" fillId="0" borderId="0" xfId="0" applyFont="1" applyAlignment="1" applyProtection="1">
      <alignment horizontal="center"/>
      <protection locked="0"/>
    </xf>
    <xf numFmtId="0" fontId="18" fillId="0" borderId="0" xfId="0" applyFont="1" applyAlignment="1" applyProtection="1" quotePrefix="1">
      <alignment/>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23" xfId="0" applyFill="1" applyBorder="1" applyAlignment="1" applyProtection="1">
      <alignment/>
      <protection locked="0"/>
    </xf>
    <xf numFmtId="0" fontId="9" fillId="0" borderId="0" xfId="0" applyFont="1" applyBorder="1" applyAlignment="1" applyProtection="1">
      <alignment/>
      <protection locked="0"/>
    </xf>
    <xf numFmtId="0" fontId="0" fillId="0" borderId="0" xfId="0" applyFill="1" applyBorder="1" applyAlignment="1" applyProtection="1">
      <alignment/>
      <protection locked="0"/>
    </xf>
    <xf numFmtId="0" fontId="0" fillId="34" borderId="13" xfId="0" applyFill="1" applyBorder="1" applyAlignment="1" applyProtection="1">
      <alignment/>
      <protection locked="0"/>
    </xf>
    <xf numFmtId="0" fontId="1" fillId="34" borderId="48" xfId="0" applyFont="1" applyFill="1" applyBorder="1" applyAlignment="1" applyProtection="1">
      <alignment horizontal="right"/>
      <protection locked="0"/>
    </xf>
    <xf numFmtId="0" fontId="1" fillId="34" borderId="49" xfId="0" applyFont="1" applyFill="1" applyBorder="1" applyAlignment="1" applyProtection="1">
      <alignment horizontal="right"/>
      <protection locked="0"/>
    </xf>
    <xf numFmtId="0" fontId="20" fillId="0" borderId="11" xfId="0" applyFont="1" applyFill="1" applyBorder="1" applyAlignment="1" applyProtection="1">
      <alignment horizontal="left"/>
      <protection locked="0"/>
    </xf>
    <xf numFmtId="0" fontId="0" fillId="34" borderId="50" xfId="0" applyFill="1" applyBorder="1" applyAlignment="1" applyProtection="1">
      <alignment/>
      <protection locked="0"/>
    </xf>
    <xf numFmtId="0" fontId="1" fillId="34" borderId="51" xfId="0" applyFont="1" applyFill="1" applyBorder="1" applyAlignment="1" applyProtection="1">
      <alignment horizontal="right"/>
      <protection locked="0"/>
    </xf>
    <xf numFmtId="0" fontId="19" fillId="0" borderId="0" xfId="0" applyFont="1" applyFill="1" applyAlignment="1" applyProtection="1">
      <alignment horizontal="right"/>
      <protection locked="0"/>
    </xf>
    <xf numFmtId="0" fontId="20" fillId="0" borderId="0" xfId="0" applyFont="1" applyFill="1" applyBorder="1" applyAlignment="1" applyProtection="1">
      <alignment horizontal="left"/>
      <protection locked="0"/>
    </xf>
    <xf numFmtId="0" fontId="0" fillId="34" borderId="13" xfId="0" applyFont="1" applyFill="1" applyBorder="1" applyAlignment="1" applyProtection="1">
      <alignment/>
      <protection locked="0"/>
    </xf>
    <xf numFmtId="0" fontId="0" fillId="34" borderId="50" xfId="0" applyFont="1" applyFill="1" applyBorder="1" applyAlignment="1" applyProtection="1">
      <alignment/>
      <protection locked="0"/>
    </xf>
    <xf numFmtId="0" fontId="20" fillId="0" borderId="46" xfId="0" applyFont="1" applyFill="1" applyBorder="1" applyAlignment="1" applyProtection="1">
      <alignment/>
      <protection locked="0"/>
    </xf>
    <xf numFmtId="0" fontId="20" fillId="0" borderId="47" xfId="0" applyFont="1" applyFill="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20" fillId="0" borderId="34" xfId="0" applyFont="1" applyFill="1" applyBorder="1" applyAlignment="1" applyProtection="1">
      <alignment/>
      <protection locked="0"/>
    </xf>
    <xf numFmtId="0" fontId="9" fillId="0" borderId="52" xfId="0" applyFont="1" applyBorder="1" applyAlignment="1" applyProtection="1">
      <alignment/>
      <protection locked="0"/>
    </xf>
    <xf numFmtId="0" fontId="0" fillId="34" borderId="21" xfId="0" applyFill="1" applyBorder="1" applyAlignment="1" applyProtection="1">
      <alignment/>
      <protection locked="0"/>
    </xf>
    <xf numFmtId="0" fontId="6" fillId="34" borderId="41" xfId="0" applyFont="1" applyFill="1" applyBorder="1" applyAlignment="1" applyProtection="1">
      <alignment/>
      <protection locked="0"/>
    </xf>
    <xf numFmtId="0" fontId="2" fillId="34" borderId="53" xfId="0" applyFont="1" applyFill="1" applyBorder="1" applyAlignment="1" applyProtection="1">
      <alignment horizontal="center"/>
      <protection/>
    </xf>
    <xf numFmtId="0" fontId="2" fillId="0" borderId="0" xfId="0" applyFont="1" applyAlignment="1" applyProtection="1">
      <alignment horizontal="center"/>
      <protection/>
    </xf>
    <xf numFmtId="0" fontId="13" fillId="0" borderId="0" xfId="0" applyFont="1" applyAlignment="1" applyProtection="1">
      <alignment/>
      <protection locked="0"/>
    </xf>
    <xf numFmtId="0" fontId="13" fillId="0" borderId="0" xfId="0" applyFont="1" applyAlignment="1" applyProtection="1">
      <alignment horizontal="center"/>
      <protection/>
    </xf>
    <xf numFmtId="0" fontId="2" fillId="34" borderId="41" xfId="0" applyFont="1" applyFill="1" applyBorder="1" applyAlignment="1" applyProtection="1">
      <alignment horizontal="center"/>
      <protection/>
    </xf>
    <xf numFmtId="1" fontId="0" fillId="0" borderId="11" xfId="0" applyNumberFormat="1" applyBorder="1" applyAlignment="1" applyProtection="1">
      <alignment/>
      <protection locked="0"/>
    </xf>
    <xf numFmtId="0" fontId="9" fillId="0" borderId="54" xfId="0" applyFont="1" applyBorder="1" applyAlignment="1" applyProtection="1">
      <alignment/>
      <protection locked="0"/>
    </xf>
    <xf numFmtId="0" fontId="9" fillId="0" borderId="55" xfId="0" applyFont="1" applyBorder="1" applyAlignment="1" applyProtection="1">
      <alignment/>
      <protection locked="0"/>
    </xf>
    <xf numFmtId="0" fontId="9" fillId="0" borderId="56" xfId="0" applyFont="1" applyBorder="1" applyAlignment="1" applyProtection="1">
      <alignment/>
      <protection locked="0"/>
    </xf>
    <xf numFmtId="0" fontId="9" fillId="0" borderId="57" xfId="0" applyFont="1" applyBorder="1" applyAlignment="1" applyProtection="1">
      <alignment/>
      <protection locked="0"/>
    </xf>
    <xf numFmtId="0" fontId="9" fillId="0" borderId="12" xfId="0" applyFont="1" applyBorder="1" applyAlignment="1" applyProtection="1">
      <alignment/>
      <protection locked="0"/>
    </xf>
    <xf numFmtId="0" fontId="9" fillId="0" borderId="58" xfId="0" applyFont="1" applyBorder="1" applyAlignment="1" applyProtection="1">
      <alignment/>
      <protection locked="0"/>
    </xf>
    <xf numFmtId="0" fontId="9" fillId="0" borderId="59" xfId="0" applyFont="1" applyBorder="1" applyAlignment="1" applyProtection="1">
      <alignment/>
      <protection locked="0"/>
    </xf>
    <xf numFmtId="0" fontId="9" fillId="0" borderId="60" xfId="0" applyFont="1" applyBorder="1" applyAlignment="1" applyProtection="1">
      <alignment/>
      <protection locked="0"/>
    </xf>
    <xf numFmtId="0" fontId="0" fillId="0" borderId="0" xfId="0" applyFill="1" applyAlignment="1" applyProtection="1">
      <alignment/>
      <protection/>
    </xf>
    <xf numFmtId="49" fontId="1" fillId="0" borderId="11" xfId="0" applyNumberFormat="1" applyFont="1" applyFill="1" applyBorder="1" applyAlignment="1" applyProtection="1">
      <alignment wrapText="1"/>
      <protection locked="0"/>
    </xf>
    <xf numFmtId="49" fontId="0" fillId="0" borderId="11" xfId="0" applyNumberFormat="1" applyBorder="1" applyAlignment="1" applyProtection="1">
      <alignment wrapText="1"/>
      <protection locked="0"/>
    </xf>
    <xf numFmtId="0" fontId="0" fillId="0" borderId="11" xfId="0" applyNumberFormat="1" applyFill="1" applyBorder="1" applyAlignment="1" applyProtection="1">
      <alignment wrapText="1"/>
      <protection locked="0"/>
    </xf>
    <xf numFmtId="1" fontId="0" fillId="0" borderId="0" xfId="0" applyNumberFormat="1" applyAlignment="1" applyProtection="1" quotePrefix="1">
      <alignment/>
      <protection locked="0"/>
    </xf>
    <xf numFmtId="14" fontId="0" fillId="0" borderId="0" xfId="0" applyNumberFormat="1" applyAlignment="1" applyProtection="1">
      <alignment wrapText="1"/>
      <protection locked="0"/>
    </xf>
    <xf numFmtId="170" fontId="0" fillId="0" borderId="61" xfId="0" applyNumberFormat="1" applyBorder="1" applyAlignment="1" applyProtection="1">
      <alignment/>
      <protection/>
    </xf>
    <xf numFmtId="0" fontId="16" fillId="34" borderId="31" xfId="0" applyNumberFormat="1" applyFont="1" applyFill="1" applyBorder="1" applyAlignment="1" applyProtection="1">
      <alignment/>
      <protection/>
    </xf>
    <xf numFmtId="0" fontId="0" fillId="0" borderId="23" xfId="0" applyBorder="1" applyAlignment="1" applyProtection="1">
      <alignment/>
      <protection locked="0"/>
    </xf>
    <xf numFmtId="0" fontId="0" fillId="0" borderId="21" xfId="0" applyFont="1" applyBorder="1" applyAlignment="1" applyProtection="1">
      <alignment/>
      <protection locked="0"/>
    </xf>
    <xf numFmtId="0" fontId="13" fillId="0" borderId="0" xfId="0" applyFont="1" applyAlignment="1" applyProtection="1">
      <alignment horizontal="center" vertical="top" wrapText="1"/>
      <protection locked="0"/>
    </xf>
    <xf numFmtId="0" fontId="11" fillId="0" borderId="62" xfId="0" applyFont="1" applyBorder="1" applyAlignment="1" applyProtection="1" quotePrefix="1">
      <alignment horizontal="center" vertical="center"/>
      <protection/>
    </xf>
    <xf numFmtId="0" fontId="0" fillId="0" borderId="62" xfId="0" applyBorder="1" applyAlignment="1" applyProtection="1">
      <alignment horizontal="center" vertical="center"/>
      <protection/>
    </xf>
    <xf numFmtId="0" fontId="10" fillId="0" borderId="0" xfId="0" applyFont="1" applyAlignment="1" applyProtection="1">
      <alignment horizontal="center" vertical="center" textRotation="255"/>
      <protection/>
    </xf>
    <xf numFmtId="0" fontId="11" fillId="0" borderId="63" xfId="0" applyFont="1" applyBorder="1" applyAlignment="1" applyProtection="1" quotePrefix="1">
      <alignment horizontal="center" vertical="center" textRotation="255"/>
      <protection/>
    </xf>
    <xf numFmtId="0" fontId="11" fillId="0" borderId="0" xfId="0" applyFont="1" applyBorder="1" applyAlignment="1" applyProtection="1" quotePrefix="1">
      <alignment horizontal="center" vertical="center" textRotation="255"/>
      <protection/>
    </xf>
    <xf numFmtId="0" fontId="13" fillId="0" borderId="0" xfId="0" applyFont="1" applyAlignment="1" applyProtection="1">
      <alignment horizontal="center" vertical="top" wrapText="1"/>
      <protection/>
    </xf>
    <xf numFmtId="0" fontId="0" fillId="33" borderId="64" xfId="0" applyFont="1" applyFill="1" applyBorder="1" applyAlignment="1" applyProtection="1">
      <alignment vertical="center" wrapText="1"/>
      <protection/>
    </xf>
    <xf numFmtId="0" fontId="0" fillId="0" borderId="65"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ont>
        <color auto="1"/>
      </font>
      <fill>
        <patternFill>
          <bgColor indexed="33"/>
        </patternFill>
      </fill>
    </dxf>
    <dxf>
      <fill>
        <patternFill>
          <bgColor indexed="26"/>
        </patternFill>
      </fill>
    </dxf>
    <dxf>
      <fill>
        <patternFill>
          <bgColor indexed="26"/>
        </patternFill>
      </fill>
    </dxf>
    <dxf>
      <fill>
        <patternFill>
          <bgColor indexed="26"/>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9525</xdr:rowOff>
    </xdr:from>
    <xdr:to>
      <xdr:col>14</xdr:col>
      <xdr:colOff>28575</xdr:colOff>
      <xdr:row>39</xdr:row>
      <xdr:rowOff>9525</xdr:rowOff>
    </xdr:to>
    <xdr:sp macro="[0]!TextBox5_Click">
      <xdr:nvSpPr>
        <xdr:cNvPr id="1" name="Text Box 5"/>
        <xdr:cNvSpPr txBox="1">
          <a:spLocks noChangeArrowheads="1"/>
        </xdr:cNvSpPr>
      </xdr:nvSpPr>
      <xdr:spPr>
        <a:xfrm>
          <a:off x="28575" y="7858125"/>
          <a:ext cx="14725650" cy="476250"/>
        </a:xfrm>
        <a:prstGeom prst="rect">
          <a:avLst/>
        </a:prstGeom>
        <a:noFill/>
        <a:ln w="25400" cmpd="sng">
          <a:solidFill>
            <a:srgbClr val="FF0000"/>
          </a:solidFill>
          <a:headEnd type="none"/>
          <a:tailEnd type="none"/>
        </a:ln>
      </xdr:spPr>
      <xdr:txBody>
        <a:bodyPr vertOverflow="clip" wrap="square" lIns="36576" tIns="27432" rIns="36576" bIns="27432" anchor="ctr"/>
        <a:p>
          <a:pPr algn="ctr">
            <a:defRPr/>
          </a:pPr>
          <a:r>
            <a:rPr lang="en-US" cap="none" sz="1400" b="1" i="0" u="none" baseline="0">
              <a:solidFill>
                <a:srgbClr val="FF0000"/>
              </a:solidFill>
              <a:latin typeface="Arial"/>
              <a:ea typeface="Arial"/>
              <a:cs typeface="Arial"/>
            </a:rPr>
            <a:t>If you need more rows, use Insert Rows command above this row.  All new rows will be added </a:t>
          </a:r>
          <a:r>
            <a:rPr lang="en-US" cap="none" sz="1400" b="1" i="0" u="sng" baseline="0">
              <a:solidFill>
                <a:srgbClr val="FF6600"/>
              </a:solidFill>
              <a:latin typeface="Arial"/>
              <a:ea typeface="Arial"/>
              <a:cs typeface="Arial"/>
            </a:rPr>
            <a:t>above</a:t>
          </a:r>
          <a:r>
            <a:rPr lang="en-US" cap="none" sz="1400" b="1" i="0" u="none" baseline="0">
              <a:solidFill>
                <a:srgbClr val="FF0000"/>
              </a:solidFill>
              <a:latin typeface="Arial"/>
              <a:ea typeface="Arial"/>
              <a:cs typeface="Arial"/>
            </a:rPr>
            <a:t> the current cell.</a:t>
          </a:r>
        </a:p>
      </xdr:txBody>
    </xdr:sp>
    <xdr:clientData fPrintsWithSheet="0"/>
  </xdr:twoCellAnchor>
  <xdr:twoCellAnchor>
    <xdr:from>
      <xdr:col>0</xdr:col>
      <xdr:colOff>28575</xdr:colOff>
      <xdr:row>10</xdr:row>
      <xdr:rowOff>28575</xdr:rowOff>
    </xdr:from>
    <xdr:to>
      <xdr:col>3</xdr:col>
      <xdr:colOff>2828925</xdr:colOff>
      <xdr:row>12</xdr:row>
      <xdr:rowOff>152400</xdr:rowOff>
    </xdr:to>
    <xdr:sp macro="[0]!TextBox4_Click">
      <xdr:nvSpPr>
        <xdr:cNvPr id="2" name="Text_Box_Rev_Display"/>
        <xdr:cNvSpPr txBox="1">
          <a:spLocks noChangeArrowheads="1"/>
        </xdr:cNvSpPr>
      </xdr:nvSpPr>
      <xdr:spPr>
        <a:xfrm>
          <a:off x="28575" y="2257425"/>
          <a:ext cx="5200650" cy="5238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FF00FF"/>
              </a:solidFill>
              <a:latin typeface="Arial"/>
              <a:ea typeface="Arial"/>
              <a:cs typeface="Arial"/>
            </a:rPr>
            <a:t>Spreadsheet Revision No. 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Column widths can be expanded to accommodate your need.
</a:t>
          </a:r>
          <a:r>
            <a:rPr lang="en-US" cap="none" sz="1000" b="0" i="0" u="none" baseline="0">
              <a:solidFill>
                <a:srgbClr val="000000"/>
              </a:solidFill>
              <a:latin typeface="Arial"/>
              <a:ea typeface="Arial"/>
              <a:cs typeface="Arial"/>
            </a:rPr>
            <a:t>NOTE: For Column Definitions, click on the Definitions tab below</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3"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4" name="Text Box 72"/>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5" name="Text Box 89"/>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6" name="TextBoxDimsWholeNum"/>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7" name="TextBoxDimsWholeNum"/>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8" name="Text Box 144"/>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9" name="Text Box 146"/>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0"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1"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2"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3" name="Text Box 72"/>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4" name="Text Box 89"/>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5"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6"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7"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8" name="Text Box 72"/>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9" name="Text Box 89"/>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0"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1"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2"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3" name="Text Box 144"/>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4" name="Text Box 146"/>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5"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6"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7"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8" name="Text Box 144"/>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9" name="Text Box 146"/>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30"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31"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J1075"/>
  <sheetViews>
    <sheetView showGridLines="0" tabSelected="1" zoomScale="75" zoomScaleNormal="75" zoomScalePageLayoutView="0" workbookViewId="0" topLeftCell="A1">
      <pane ySplit="16" topLeftCell="A17" activePane="bottomLeft" state="frozen"/>
      <selection pane="topLeft" activeCell="A1" sqref="A1"/>
      <selection pane="bottomLeft" activeCell="L17" sqref="L17"/>
    </sheetView>
  </sheetViews>
  <sheetFormatPr defaultColWidth="9.140625" defaultRowHeight="12.75"/>
  <cols>
    <col min="1" max="1" width="12.57421875" style="8" customWidth="1"/>
    <col min="2" max="2" width="13.140625" style="8" customWidth="1"/>
    <col min="3" max="3" width="10.28125" style="8" customWidth="1"/>
    <col min="4" max="4" width="42.7109375" style="8" customWidth="1"/>
    <col min="5" max="5" width="9.140625" style="8" customWidth="1"/>
    <col min="6" max="6" width="13.8515625" style="8" customWidth="1"/>
    <col min="7" max="7" width="12.57421875" style="8" customWidth="1"/>
    <col min="8" max="8" width="12.7109375" style="8" customWidth="1"/>
    <col min="9" max="9" width="15.8515625" style="8" customWidth="1"/>
    <col min="10" max="10" width="11.00390625" style="8" customWidth="1"/>
    <col min="11" max="12" width="18.7109375" style="8" customWidth="1"/>
    <col min="13" max="13" width="15.7109375" style="8" customWidth="1"/>
    <col min="14" max="14" width="13.8515625" style="8" customWidth="1"/>
    <col min="15" max="16" width="9.140625" style="8" customWidth="1"/>
    <col min="17" max="18" width="0" style="8" hidden="1" customWidth="1"/>
    <col min="19" max="19" width="16.8515625" style="8" hidden="1" customWidth="1"/>
    <col min="20" max="21" width="0" style="8" hidden="1" customWidth="1"/>
    <col min="22" max="22" width="11.8515625" style="8" hidden="1" customWidth="1"/>
    <col min="23" max="23" width="18.28125" style="8" hidden="1" customWidth="1"/>
    <col min="24" max="38" width="0" style="8" hidden="1" customWidth="1"/>
    <col min="39" max="16384" width="9.140625" style="8" customWidth="1"/>
  </cols>
  <sheetData>
    <row r="1" spans="1:53" ht="17.25" thickBot="1" thickTop="1">
      <c r="A1" s="12"/>
      <c r="B1" s="12" t="s">
        <v>245</v>
      </c>
      <c r="C1" s="13"/>
      <c r="D1" s="13"/>
      <c r="E1" s="13"/>
      <c r="F1" s="13"/>
      <c r="G1" s="13"/>
      <c r="H1" s="14"/>
      <c r="I1" s="164" t="s">
        <v>34</v>
      </c>
      <c r="J1" s="165"/>
      <c r="K1" s="165"/>
      <c r="L1" s="165"/>
      <c r="M1" s="165"/>
      <c r="N1" s="166"/>
      <c r="O1" s="79"/>
      <c r="P1" s="186" t="s">
        <v>95</v>
      </c>
      <c r="Q1" s="158" t="s">
        <v>250</v>
      </c>
      <c r="R1" s="162" t="s">
        <v>250</v>
      </c>
      <c r="S1" s="157" t="s">
        <v>163</v>
      </c>
      <c r="T1" s="85"/>
      <c r="U1" s="85"/>
      <c r="V1" s="85"/>
      <c r="W1" s="85"/>
      <c r="X1" s="85"/>
      <c r="Y1" s="85"/>
      <c r="Z1" s="85"/>
      <c r="AA1" s="85"/>
      <c r="AB1" s="85"/>
      <c r="AC1" s="85"/>
      <c r="AD1" s="85"/>
      <c r="AE1" s="85"/>
      <c r="AF1" s="85"/>
      <c r="AG1" s="85"/>
      <c r="AH1" s="85"/>
      <c r="AI1" s="85"/>
      <c r="AJ1" s="85"/>
      <c r="AK1" s="85"/>
      <c r="AL1" s="86"/>
      <c r="AM1" s="12"/>
      <c r="AN1" s="12"/>
      <c r="AO1" s="12"/>
      <c r="AP1" s="12"/>
      <c r="AQ1" s="12"/>
      <c r="AR1" s="12"/>
      <c r="AS1" s="12"/>
      <c r="AT1" s="12"/>
      <c r="AU1" s="12"/>
      <c r="AV1" s="12"/>
      <c r="AW1" s="12"/>
      <c r="AX1" s="12"/>
      <c r="AY1" s="12"/>
      <c r="AZ1" s="12"/>
      <c r="BA1" s="12"/>
    </row>
    <row r="2" spans="1:53" ht="16.5" thickTop="1">
      <c r="A2" s="13"/>
      <c r="B2" s="15"/>
      <c r="C2" s="62" t="s">
        <v>32</v>
      </c>
      <c r="D2" s="63"/>
      <c r="E2" s="17"/>
      <c r="F2" s="69" t="s">
        <v>113</v>
      </c>
      <c r="G2" s="63"/>
      <c r="H2" s="13"/>
      <c r="I2" s="167"/>
      <c r="J2" s="138"/>
      <c r="K2" s="138"/>
      <c r="L2" s="138"/>
      <c r="M2" s="138"/>
      <c r="N2" s="168"/>
      <c r="O2" s="79"/>
      <c r="P2" s="186"/>
      <c r="Q2" s="159" t="s">
        <v>250</v>
      </c>
      <c r="R2" s="159" t="s">
        <v>250</v>
      </c>
      <c r="S2" s="160" t="s">
        <v>251</v>
      </c>
      <c r="AM2" s="12"/>
      <c r="AN2" s="12"/>
      <c r="AO2" s="12"/>
      <c r="AP2" s="12"/>
      <c r="AQ2" s="12"/>
      <c r="AR2" s="12"/>
      <c r="AS2" s="12"/>
      <c r="AT2" s="12"/>
      <c r="AU2" s="12"/>
      <c r="AV2" s="12"/>
      <c r="AW2" s="12"/>
      <c r="AX2" s="12"/>
      <c r="AY2" s="12"/>
      <c r="AZ2" s="12"/>
      <c r="BA2" s="12"/>
    </row>
    <row r="3" spans="1:62" ht="16.5" thickBot="1">
      <c r="A3" s="12"/>
      <c r="B3" s="16"/>
      <c r="C3" s="60" t="s">
        <v>48</v>
      </c>
      <c r="D3" s="63"/>
      <c r="E3" s="64"/>
      <c r="F3" s="19" t="s">
        <v>112</v>
      </c>
      <c r="G3" s="68"/>
      <c r="H3" s="13"/>
      <c r="I3" s="167"/>
      <c r="J3" s="138"/>
      <c r="K3" s="138"/>
      <c r="L3" s="138"/>
      <c r="M3" s="138"/>
      <c r="N3" s="168"/>
      <c r="O3" s="79"/>
      <c r="P3" s="186"/>
      <c r="Q3" s="161" t="s">
        <v>250</v>
      </c>
      <c r="R3" s="161" t="s">
        <v>250</v>
      </c>
      <c r="X3"/>
      <c r="Y3"/>
      <c r="Z3"/>
      <c r="AA3"/>
      <c r="AB3"/>
      <c r="AC3"/>
      <c r="AD3"/>
      <c r="AE3"/>
      <c r="AF3"/>
      <c r="AG3"/>
      <c r="AH3"/>
      <c r="AI3"/>
      <c r="AJ3"/>
      <c r="AK3"/>
      <c r="AL3"/>
      <c r="AM3" s="12"/>
      <c r="AN3" s="12"/>
      <c r="AO3" s="12"/>
      <c r="AP3" s="12"/>
      <c r="AQ3" s="12"/>
      <c r="AR3" s="12"/>
      <c r="AS3" s="12"/>
      <c r="AT3" s="12"/>
      <c r="AU3" s="12"/>
      <c r="AV3" s="12"/>
      <c r="AW3" s="12"/>
      <c r="AX3" s="12"/>
      <c r="AY3" s="12"/>
      <c r="AZ3" s="12"/>
      <c r="BA3" s="12"/>
      <c r="BB3"/>
      <c r="BC3"/>
      <c r="BD3"/>
      <c r="BE3"/>
      <c r="BF3"/>
      <c r="BG3"/>
      <c r="BH3"/>
      <c r="BI3"/>
      <c r="BJ3"/>
    </row>
    <row r="4" spans="1:62" ht="19.5" customHeight="1" thickBot="1">
      <c r="A4" s="172"/>
      <c r="B4" s="18"/>
      <c r="C4" s="61" t="s">
        <v>33</v>
      </c>
      <c r="D4" s="63"/>
      <c r="E4" s="17"/>
      <c r="F4" s="11"/>
      <c r="G4" s="20"/>
      <c r="H4" s="13"/>
      <c r="I4" s="167"/>
      <c r="J4" s="138"/>
      <c r="K4" s="138"/>
      <c r="L4" s="138"/>
      <c r="M4" s="138"/>
      <c r="N4" s="168"/>
      <c r="O4" s="79"/>
      <c r="P4" s="186"/>
      <c r="Q4" s="161" t="s">
        <v>250</v>
      </c>
      <c r="R4" s="161" t="s">
        <v>250</v>
      </c>
      <c r="X4"/>
      <c r="Y4"/>
      <c r="Z4"/>
      <c r="AA4"/>
      <c r="AB4"/>
      <c r="AC4"/>
      <c r="AD4"/>
      <c r="AE4"/>
      <c r="AF4"/>
      <c r="AG4"/>
      <c r="AH4"/>
      <c r="AI4"/>
      <c r="AJ4"/>
      <c r="AK4"/>
      <c r="AL4"/>
      <c r="AM4" s="12"/>
      <c r="AN4" s="12"/>
      <c r="AO4" s="12"/>
      <c r="AP4" s="12"/>
      <c r="AQ4" s="12"/>
      <c r="AR4" s="12"/>
      <c r="AS4" s="12"/>
      <c r="AT4" s="12"/>
      <c r="AU4" s="12"/>
      <c r="AV4" s="12"/>
      <c r="AW4" s="12"/>
      <c r="AX4" s="12"/>
      <c r="AY4" s="12"/>
      <c r="AZ4" s="12"/>
      <c r="BA4" s="12"/>
      <c r="BB4"/>
      <c r="BC4"/>
      <c r="BD4"/>
      <c r="BE4"/>
      <c r="BF4"/>
      <c r="BG4"/>
      <c r="BH4"/>
      <c r="BI4"/>
      <c r="BJ4"/>
    </row>
    <row r="5" spans="1:53" ht="19.5" customHeight="1" thickBot="1">
      <c r="A5" s="21"/>
      <c r="B5" s="13"/>
      <c r="C5" s="12"/>
      <c r="D5" s="178"/>
      <c r="E5" s="12"/>
      <c r="F5" s="12"/>
      <c r="G5" s="12"/>
      <c r="H5" s="12"/>
      <c r="I5" s="167"/>
      <c r="J5" s="138"/>
      <c r="K5" s="138"/>
      <c r="L5" s="138"/>
      <c r="M5" s="138"/>
      <c r="N5" s="168"/>
      <c r="O5" s="79"/>
      <c r="P5" s="186"/>
      <c r="Q5" s="161" t="s">
        <v>250</v>
      </c>
      <c r="R5" s="161" t="s">
        <v>250</v>
      </c>
      <c r="AM5" s="12"/>
      <c r="AN5" s="12"/>
      <c r="AO5" s="12"/>
      <c r="AP5" s="12"/>
      <c r="AQ5" s="12"/>
      <c r="AR5" s="12"/>
      <c r="AS5" s="12"/>
      <c r="AT5" s="12"/>
      <c r="AU5" s="12"/>
      <c r="AV5" s="12"/>
      <c r="AW5" s="12"/>
      <c r="AX5" s="12"/>
      <c r="AY5" s="12"/>
      <c r="AZ5" s="12"/>
      <c r="BA5" s="12"/>
    </row>
    <row r="6" spans="1:53" ht="19.5" customHeight="1">
      <c r="A6" s="189" t="s">
        <v>121</v>
      </c>
      <c r="B6" s="58"/>
      <c r="C6" s="23"/>
      <c r="D6" s="24" t="str">
        <f>"Package Dimensions in "&amp;IF(A8="M","CM / IN",IF(A8="U","IN / CM","?"))</f>
        <v>Package Dimensions in IN / CM</v>
      </c>
      <c r="E6" s="25"/>
      <c r="F6" s="26" t="s">
        <v>111</v>
      </c>
      <c r="G6" s="27" t="str">
        <f>"            Weight In "&amp;IF(A8="M","KG / LB",IF(A8="U","LB / KG","?"))</f>
        <v>            Weight In LB / KG</v>
      </c>
      <c r="H6" s="28"/>
      <c r="I6" s="167"/>
      <c r="J6" s="138"/>
      <c r="K6" s="138"/>
      <c r="L6" s="138"/>
      <c r="M6" s="138"/>
      <c r="N6" s="168"/>
      <c r="O6" s="79"/>
      <c r="P6" s="186"/>
      <c r="Q6" s="161" t="s">
        <v>250</v>
      </c>
      <c r="R6" s="161" t="s">
        <v>250</v>
      </c>
      <c r="Y6" s="8" t="s">
        <v>165</v>
      </c>
      <c r="Z6" s="8" t="s">
        <v>166</v>
      </c>
      <c r="AA6" s="8" t="s">
        <v>167</v>
      </c>
      <c r="AB6" s="8" t="s">
        <v>236</v>
      </c>
      <c r="AC6" s="8" t="s">
        <v>169</v>
      </c>
      <c r="AD6" s="8" t="s">
        <v>170</v>
      </c>
      <c r="AE6" s="8" t="s">
        <v>171</v>
      </c>
      <c r="AF6" s="8" t="s">
        <v>172</v>
      </c>
      <c r="AG6" s="8" t="s">
        <v>173</v>
      </c>
      <c r="AM6" s="12"/>
      <c r="AN6" s="12"/>
      <c r="AO6" s="12"/>
      <c r="AP6" s="12"/>
      <c r="AQ6" s="12"/>
      <c r="AR6" s="12"/>
      <c r="AS6" s="12"/>
      <c r="AT6" s="12"/>
      <c r="AU6" s="12"/>
      <c r="AV6" s="12"/>
      <c r="AW6" s="12"/>
      <c r="AX6" s="12"/>
      <c r="AY6" s="12"/>
      <c r="AZ6" s="12"/>
      <c r="BA6" s="12"/>
    </row>
    <row r="7" spans="1:53" ht="19.5" customHeight="1" thickBot="1">
      <c r="A7" s="190"/>
      <c r="B7" s="59"/>
      <c r="C7" s="72" t="s">
        <v>39</v>
      </c>
      <c r="D7" s="71" t="s">
        <v>40</v>
      </c>
      <c r="E7" s="70" t="s">
        <v>41</v>
      </c>
      <c r="F7" s="74" t="str">
        <f>IF(A8="M","Meters / Feet",IF(A8="U","Feet / Meters","?"))</f>
        <v>Feet / Meters</v>
      </c>
      <c r="G7" s="72" t="s">
        <v>122</v>
      </c>
      <c r="H7" s="76" t="s">
        <v>123</v>
      </c>
      <c r="I7" s="167"/>
      <c r="J7" s="138"/>
      <c r="K7" s="138"/>
      <c r="L7" s="138"/>
      <c r="M7" s="138"/>
      <c r="N7" s="168"/>
      <c r="O7" s="79"/>
      <c r="P7" s="186"/>
      <c r="Q7" s="161" t="s">
        <v>250</v>
      </c>
      <c r="R7" s="161" t="s">
        <v>250</v>
      </c>
      <c r="Y7" s="8" t="s">
        <v>48</v>
      </c>
      <c r="Z7" s="8" t="s">
        <v>33</v>
      </c>
      <c r="AA7" s="8" t="s">
        <v>113</v>
      </c>
      <c r="AB7" s="8" t="s">
        <v>112</v>
      </c>
      <c r="AC7" s="8" t="s">
        <v>39</v>
      </c>
      <c r="AD7" s="8" t="s">
        <v>40</v>
      </c>
      <c r="AE7" s="8" t="s">
        <v>41</v>
      </c>
      <c r="AF7" s="8" t="s">
        <v>122</v>
      </c>
      <c r="AG7" s="8" t="s">
        <v>123</v>
      </c>
      <c r="AM7" s="12"/>
      <c r="AN7" s="12"/>
      <c r="AO7" s="12"/>
      <c r="AP7" s="12"/>
      <c r="AQ7" s="12"/>
      <c r="AR7" s="12"/>
      <c r="AS7" s="12"/>
      <c r="AT7" s="12"/>
      <c r="AU7" s="12"/>
      <c r="AV7" s="12"/>
      <c r="AW7" s="12"/>
      <c r="AX7" s="12"/>
      <c r="AY7" s="12"/>
      <c r="AZ7" s="12"/>
      <c r="BA7" s="12"/>
    </row>
    <row r="8" spans="1:53" ht="15.75" customHeight="1">
      <c r="A8" s="63" t="s">
        <v>257</v>
      </c>
      <c r="B8" s="77" t="str">
        <f>IF(A8="M","Metric:  ",IF(A8="U","U.S.:  ","?  "))</f>
        <v>U.S.:  </v>
      </c>
      <c r="C8" s="163"/>
      <c r="D8" s="163"/>
      <c r="E8" s="163"/>
      <c r="F8" s="73">
        <f>IF(OR(A8="U",A8="M"),C8*D8*E8/$T$9,"")</f>
        <v>0</v>
      </c>
      <c r="G8" s="163"/>
      <c r="H8" s="163"/>
      <c r="I8" s="167"/>
      <c r="J8" s="152" t="s">
        <v>35</v>
      </c>
      <c r="K8" s="153" t="str">
        <f>"  "&amp;AssignedPkgNo</f>
        <v>  </v>
      </c>
      <c r="L8" s="153"/>
      <c r="M8" s="138"/>
      <c r="N8" s="168"/>
      <c r="O8" s="79"/>
      <c r="P8" s="186"/>
      <c r="Q8" s="161" t="s">
        <v>250</v>
      </c>
      <c r="R8" s="161" t="s">
        <v>250</v>
      </c>
      <c r="S8" s="8" t="s">
        <v>107</v>
      </c>
      <c r="T8" s="8" t="s">
        <v>109</v>
      </c>
      <c r="U8" s="8" t="s">
        <v>110</v>
      </c>
      <c r="V8" s="8" t="s">
        <v>108</v>
      </c>
      <c r="Y8" s="88" t="str">
        <f ca="1">IF(ISBLANK(INDIRECT(Y6))," ",INDIRECT(Y6))</f>
        <v> </v>
      </c>
      <c r="Z8" s="88" t="str">
        <f aca="true" ca="1" t="shared" si="0" ref="Z8:AG8">IF(ISBLANK(INDIRECT(Z6))," ",INDIRECT(Z6))</f>
        <v> </v>
      </c>
      <c r="AA8" s="88" t="str">
        <f ca="1" t="shared" si="0"/>
        <v> </v>
      </c>
      <c r="AB8" s="88" t="str">
        <f ca="1" t="shared" si="0"/>
        <v>??</v>
      </c>
      <c r="AC8" s="88" t="str">
        <f ca="1" t="shared" si="0"/>
        <v> </v>
      </c>
      <c r="AD8" s="88" t="str">
        <f ca="1" t="shared" si="0"/>
        <v> </v>
      </c>
      <c r="AE8" s="88" t="str">
        <f ca="1" t="shared" si="0"/>
        <v> </v>
      </c>
      <c r="AF8" s="88" t="str">
        <f ca="1" t="shared" si="0"/>
        <v> </v>
      </c>
      <c r="AG8" s="88" t="str">
        <f ca="1" t="shared" si="0"/>
        <v> </v>
      </c>
      <c r="AM8" s="12"/>
      <c r="AN8" s="12"/>
      <c r="AO8" s="12"/>
      <c r="AP8" s="12"/>
      <c r="AQ8" s="12"/>
      <c r="AR8" s="12"/>
      <c r="AS8" s="12"/>
      <c r="AT8" s="12"/>
      <c r="AU8" s="12"/>
      <c r="AV8" s="12"/>
      <c r="AW8" s="12"/>
      <c r="AX8" s="12"/>
      <c r="AY8" s="12"/>
      <c r="AZ8" s="12"/>
      <c r="BA8" s="12"/>
    </row>
    <row r="9" spans="1:53" ht="15.75" customHeight="1" thickBot="1">
      <c r="A9" s="12"/>
      <c r="B9" s="75" t="str">
        <f>IF(A8="M","U.S.:  ",IF(A8="U","Metric:  ","?  "))</f>
        <v>Metric:  </v>
      </c>
      <c r="C9" s="65">
        <f ca="1">IF(CELL("type",C8)="l"," ^-- Error",C8*$S$9)</f>
        <v>0</v>
      </c>
      <c r="D9" s="66">
        <f ca="1">IF(CELL("type",D8)="l"," ^-- Error",D8*$S$9)</f>
        <v>0</v>
      </c>
      <c r="E9" s="66">
        <f ca="1">IF(CELL("type",E8)="l"," ^-- Error",E8*$S$9)</f>
        <v>0</v>
      </c>
      <c r="F9" s="78">
        <f>IF(ISNUMBER(F8),F8*$U$9,0)</f>
        <v>0</v>
      </c>
      <c r="G9" s="179">
        <f ca="1">IF(CELL("type",G8)="l"," ^-- Error",ROUND(G8*$V$9,IF(G8*$V$9&lt;=0.5,1,0)))</f>
        <v>0</v>
      </c>
      <c r="H9" s="179">
        <f ca="1">IF(CELL("type",H8)="l"," ^-- Error",ROUND(H8*$V$9,IF(H8*$V$9&lt;=0.5,1,0)))</f>
        <v>0</v>
      </c>
      <c r="I9" s="167"/>
      <c r="J9" s="152" t="s">
        <v>36</v>
      </c>
      <c r="K9" s="153" t="str">
        <f>"  "&amp;ROUND(IF(PkgUnits="U",G9,PkgGrWgt),0)</f>
        <v>  0</v>
      </c>
      <c r="L9" s="153"/>
      <c r="M9" s="138"/>
      <c r="N9" s="168"/>
      <c r="O9" s="79"/>
      <c r="P9" s="186"/>
      <c r="Q9" s="161" t="s">
        <v>250</v>
      </c>
      <c r="R9" s="161" t="s">
        <v>250</v>
      </c>
      <c r="S9" s="8">
        <f>IF(A8="U",2.54,IF(A8="M",0.3937,0))</f>
        <v>2.54</v>
      </c>
      <c r="T9" s="8">
        <f>IF(A8="U",1728,IF(A8="M",1000000,1))</f>
        <v>1728</v>
      </c>
      <c r="U9" s="8">
        <f>IF(A8="U",0.0283168,IF(A8="M",35.3147,1))</f>
        <v>0.0283168</v>
      </c>
      <c r="V9" s="8">
        <f>IF(A8="U",0.45359,IF(A8="M",2.205,0))</f>
        <v>0.45359</v>
      </c>
      <c r="Y9" s="88"/>
      <c r="AM9" s="12"/>
      <c r="AN9" s="12"/>
      <c r="AO9" s="12"/>
      <c r="AP9" s="12"/>
      <c r="AQ9" s="12"/>
      <c r="AR9" s="12"/>
      <c r="AS9" s="12"/>
      <c r="AT9" s="12"/>
      <c r="AU9" s="12"/>
      <c r="AV9" s="12"/>
      <c r="AW9" s="12"/>
      <c r="AX9" s="12"/>
      <c r="AY9" s="12"/>
      <c r="AZ9" s="12"/>
      <c r="BA9" s="12"/>
    </row>
    <row r="10" spans="1:53" ht="15.75" customHeight="1">
      <c r="A10" s="12"/>
      <c r="B10" s="22"/>
      <c r="C10" s="12"/>
      <c r="D10" s="12"/>
      <c r="E10" s="12"/>
      <c r="F10" s="31"/>
      <c r="G10" s="31"/>
      <c r="H10" s="12"/>
      <c r="I10" s="167"/>
      <c r="J10" s="152" t="s">
        <v>37</v>
      </c>
      <c r="K10" s="153" t="str">
        <f>"  "&amp;ROUND(IF(PkgUnits="U",C9,PkgLth),0)&amp;"  X  "&amp;ROUND(IF(PkgUnits="U",D9,PkgWth),0)&amp;"  X  "&amp;ROUND(IF(PkgUnits="U",E9,PkgHgt),0)</f>
        <v>  0  X  0  X  0</v>
      </c>
      <c r="L10" s="153"/>
      <c r="M10" s="138"/>
      <c r="N10" s="168"/>
      <c r="O10" s="79"/>
      <c r="P10" s="186"/>
      <c r="Q10" s="161" t="s">
        <v>250</v>
      </c>
      <c r="R10" s="161" t="s">
        <v>250</v>
      </c>
      <c r="Y10" s="88"/>
      <c r="AM10" s="12"/>
      <c r="AN10" s="12"/>
      <c r="AO10" s="12"/>
      <c r="AP10" s="12"/>
      <c r="AQ10" s="12"/>
      <c r="AR10" s="12"/>
      <c r="AS10" s="12"/>
      <c r="AT10" s="12"/>
      <c r="AU10" s="12"/>
      <c r="AV10" s="12"/>
      <c r="AW10" s="12"/>
      <c r="AX10" s="12"/>
      <c r="AY10" s="12"/>
      <c r="AZ10" s="12"/>
      <c r="BA10" s="12"/>
    </row>
    <row r="11" spans="1:53" ht="15.75" customHeight="1">
      <c r="A11" s="32"/>
      <c r="B11" s="32"/>
      <c r="C11" s="32"/>
      <c r="D11" s="32"/>
      <c r="E11" s="12"/>
      <c r="F11" s="188"/>
      <c r="G11" s="188"/>
      <c r="H11" s="12"/>
      <c r="I11" s="167"/>
      <c r="J11" s="152" t="s">
        <v>23</v>
      </c>
      <c r="K11" s="153"/>
      <c r="L11" s="153"/>
      <c r="M11" s="138"/>
      <c r="N11" s="168"/>
      <c r="O11" s="79"/>
      <c r="P11" s="186"/>
      <c r="Q11" s="161" t="s">
        <v>250</v>
      </c>
      <c r="R11" s="161" t="s">
        <v>250</v>
      </c>
      <c r="AM11" s="12"/>
      <c r="AN11" s="12"/>
      <c r="AO11" s="12"/>
      <c r="AP11" s="12"/>
      <c r="AQ11" s="12"/>
      <c r="AR11" s="12"/>
      <c r="AS11" s="12"/>
      <c r="AT11" s="12"/>
      <c r="AU11" s="12"/>
      <c r="AV11" s="12"/>
      <c r="AW11" s="12"/>
      <c r="AX11" s="12"/>
      <c r="AY11" s="12"/>
      <c r="AZ11" s="12"/>
      <c r="BA11" s="12"/>
    </row>
    <row r="12" spans="1:53" ht="15.75" customHeight="1">
      <c r="A12" s="32"/>
      <c r="B12" s="32"/>
      <c r="C12" s="32"/>
      <c r="D12" s="32"/>
      <c r="E12" s="12"/>
      <c r="F12" s="188"/>
      <c r="G12" s="188"/>
      <c r="H12" s="12"/>
      <c r="I12" s="167"/>
      <c r="J12" s="138"/>
      <c r="K12" s="153"/>
      <c r="L12" s="153"/>
      <c r="M12" s="138"/>
      <c r="N12" s="168"/>
      <c r="O12" s="79"/>
      <c r="P12" s="186"/>
      <c r="Q12" s="161" t="s">
        <v>250</v>
      </c>
      <c r="R12" s="161" t="s">
        <v>250</v>
      </c>
      <c r="Y12" s="8" t="s">
        <v>38</v>
      </c>
      <c r="Z12" s="8" t="s">
        <v>52</v>
      </c>
      <c r="AA12" s="8" t="s">
        <v>47</v>
      </c>
      <c r="AB12" s="8" t="s">
        <v>240</v>
      </c>
      <c r="AC12" s="8" t="s">
        <v>58</v>
      </c>
      <c r="AD12" s="8" t="s">
        <v>53</v>
      </c>
      <c r="AE12" s="8" t="s">
        <v>55</v>
      </c>
      <c r="AF12" s="8" t="s">
        <v>243</v>
      </c>
      <c r="AG12" s="8" t="s">
        <v>231</v>
      </c>
      <c r="AH12" s="8" t="s">
        <v>138</v>
      </c>
      <c r="AI12" s="8" t="s">
        <v>43</v>
      </c>
      <c r="AJ12" s="8" t="s">
        <v>50</v>
      </c>
      <c r="AM12" s="12"/>
      <c r="AN12" s="12"/>
      <c r="AO12" s="12"/>
      <c r="AP12" s="12"/>
      <c r="AQ12" s="12"/>
      <c r="AR12" s="12"/>
      <c r="AS12" s="12"/>
      <c r="AT12" s="12"/>
      <c r="AU12" s="12"/>
      <c r="AV12" s="12"/>
      <c r="AW12" s="12"/>
      <c r="AX12" s="12"/>
      <c r="AY12" s="12"/>
      <c r="AZ12" s="12"/>
      <c r="BA12" s="12"/>
    </row>
    <row r="13" spans="1:53" ht="15.75" customHeight="1" thickBot="1">
      <c r="A13" s="32"/>
      <c r="B13" s="12"/>
      <c r="C13" s="32"/>
      <c r="D13" s="32"/>
      <c r="E13" s="12"/>
      <c r="F13" s="188"/>
      <c r="G13" s="188"/>
      <c r="H13" s="12"/>
      <c r="I13" s="169"/>
      <c r="J13" s="170"/>
      <c r="K13" s="170"/>
      <c r="L13" s="170"/>
      <c r="M13" s="170"/>
      <c r="N13" s="171"/>
      <c r="O13" s="79"/>
      <c r="P13" s="186"/>
      <c r="Q13" s="161" t="s">
        <v>250</v>
      </c>
      <c r="R13" s="161" t="s">
        <v>250</v>
      </c>
      <c r="AM13" s="12"/>
      <c r="AN13" s="12"/>
      <c r="AO13" s="12"/>
      <c r="AP13" s="12"/>
      <c r="AQ13" s="12"/>
      <c r="AR13" s="12"/>
      <c r="AS13" s="12"/>
      <c r="AT13" s="12"/>
      <c r="AU13" s="12"/>
      <c r="AV13" s="12"/>
      <c r="AW13" s="12"/>
      <c r="AX13" s="12"/>
      <c r="AY13" s="12"/>
      <c r="AZ13" s="12"/>
      <c r="BA13" s="12"/>
    </row>
    <row r="14" spans="1:53" ht="16.5" thickTop="1">
      <c r="A14" s="33" t="s">
        <v>59</v>
      </c>
      <c r="B14" s="34"/>
      <c r="C14" s="35"/>
      <c r="D14" s="36"/>
      <c r="E14" s="40" t="s">
        <v>242</v>
      </c>
      <c r="F14" s="37"/>
      <c r="G14" s="34"/>
      <c r="H14" s="34"/>
      <c r="I14" s="38"/>
      <c r="J14" s="39"/>
      <c r="K14" s="40"/>
      <c r="L14" s="40"/>
      <c r="M14" s="34"/>
      <c r="N14" s="34"/>
      <c r="O14" s="79"/>
      <c r="P14" s="186"/>
      <c r="Q14" s="161" t="s">
        <v>250</v>
      </c>
      <c r="R14" s="161" t="s">
        <v>250</v>
      </c>
      <c r="S14" s="90"/>
      <c r="U14" s="91"/>
      <c r="V14" s="87"/>
      <c r="Z14" s="87"/>
      <c r="AA14" s="87"/>
      <c r="AB14" s="87"/>
      <c r="AC14" s="87"/>
      <c r="AD14" s="87"/>
      <c r="AM14" s="12"/>
      <c r="AN14" s="12"/>
      <c r="AO14" s="12"/>
      <c r="AP14" s="12"/>
      <c r="AQ14" s="12"/>
      <c r="AR14" s="12"/>
      <c r="AS14" s="12"/>
      <c r="AT14" s="12"/>
      <c r="AU14" s="12"/>
      <c r="AV14" s="12"/>
      <c r="AW14" s="12"/>
      <c r="AX14" s="12"/>
      <c r="AY14" s="12"/>
      <c r="AZ14" s="12"/>
      <c r="BA14" s="12"/>
    </row>
    <row r="15" spans="1:53" ht="15.75">
      <c r="A15" s="41" t="s">
        <v>60</v>
      </c>
      <c r="B15" s="42" t="str">
        <f>IF(ThisFileShipPackType="Pack","Packed",IF(ThisFileShipPackType="Ship","Supplied","  ??"))</f>
        <v>Packed</v>
      </c>
      <c r="C15" s="43" t="s">
        <v>51</v>
      </c>
      <c r="D15" s="44"/>
      <c r="E15" s="45" t="s">
        <v>241</v>
      </c>
      <c r="F15" s="46" t="s">
        <v>162</v>
      </c>
      <c r="G15" s="47" t="s">
        <v>42</v>
      </c>
      <c r="H15" s="45" t="s">
        <v>54</v>
      </c>
      <c r="I15" s="45" t="s">
        <v>44</v>
      </c>
      <c r="J15" s="48" t="s">
        <v>42</v>
      </c>
      <c r="K15" s="47" t="s">
        <v>56</v>
      </c>
      <c r="L15" s="45" t="s">
        <v>258</v>
      </c>
      <c r="M15" s="47" t="s">
        <v>57</v>
      </c>
      <c r="N15" s="42"/>
      <c r="O15" s="79"/>
      <c r="P15" s="186"/>
      <c r="Q15" s="161" t="s">
        <v>250</v>
      </c>
      <c r="R15" s="161" t="s">
        <v>250</v>
      </c>
      <c r="S15" s="92"/>
      <c r="U15" s="92"/>
      <c r="V15" s="87"/>
      <c r="Z15" s="87"/>
      <c r="AA15" s="87"/>
      <c r="AB15" s="87"/>
      <c r="AC15" s="87"/>
      <c r="AD15" s="87" t="s">
        <v>42</v>
      </c>
      <c r="AE15" s="8" t="s">
        <v>44</v>
      </c>
      <c r="AM15" s="12"/>
      <c r="AN15" s="12"/>
      <c r="AO15" s="12"/>
      <c r="AP15" s="12"/>
      <c r="AQ15" s="12"/>
      <c r="AR15" s="12"/>
      <c r="AS15" s="12"/>
      <c r="AT15" s="12"/>
      <c r="AU15" s="12"/>
      <c r="AV15" s="12"/>
      <c r="AW15" s="12"/>
      <c r="AX15" s="12"/>
      <c r="AY15" s="12"/>
      <c r="AZ15" s="12"/>
      <c r="BA15" s="12"/>
    </row>
    <row r="16" spans="1:53" ht="16.5" thickBot="1">
      <c r="A16" s="50" t="s">
        <v>61</v>
      </c>
      <c r="B16" s="51" t="s">
        <v>38</v>
      </c>
      <c r="C16" s="52" t="s">
        <v>52</v>
      </c>
      <c r="D16" s="30" t="s">
        <v>47</v>
      </c>
      <c r="E16" s="29" t="s">
        <v>240</v>
      </c>
      <c r="F16" s="53" t="s">
        <v>58</v>
      </c>
      <c r="G16" s="54" t="s">
        <v>53</v>
      </c>
      <c r="H16" s="29" t="s">
        <v>55</v>
      </c>
      <c r="I16" s="29" t="s">
        <v>243</v>
      </c>
      <c r="J16" s="30" t="s">
        <v>244</v>
      </c>
      <c r="K16" s="29" t="s">
        <v>138</v>
      </c>
      <c r="L16" s="29" t="s">
        <v>259</v>
      </c>
      <c r="M16" s="54" t="s">
        <v>43</v>
      </c>
      <c r="N16" s="29" t="s">
        <v>50</v>
      </c>
      <c r="O16" s="79"/>
      <c r="P16" s="186"/>
      <c r="Q16" s="161" t="s">
        <v>250</v>
      </c>
      <c r="R16" s="161" t="s">
        <v>250</v>
      </c>
      <c r="S16" s="8" t="s">
        <v>232</v>
      </c>
      <c r="T16" s="8" t="s">
        <v>233</v>
      </c>
      <c r="U16" s="8" t="s">
        <v>234</v>
      </c>
      <c r="V16" s="8" t="s">
        <v>235</v>
      </c>
      <c r="W16" s="8" t="s">
        <v>237</v>
      </c>
      <c r="X16" s="8" t="s">
        <v>239</v>
      </c>
      <c r="Y16" s="8" t="s">
        <v>48</v>
      </c>
      <c r="Z16" s="8" t="s">
        <v>33</v>
      </c>
      <c r="AA16" s="8" t="s">
        <v>112</v>
      </c>
      <c r="AB16" s="8" t="s">
        <v>113</v>
      </c>
      <c r="AC16" s="8" t="s">
        <v>240</v>
      </c>
      <c r="AD16" s="8" t="s">
        <v>244</v>
      </c>
      <c r="AE16" s="8" t="s">
        <v>243</v>
      </c>
      <c r="AF16" s="8" t="s">
        <v>50</v>
      </c>
      <c r="AG16" s="8" t="s">
        <v>38</v>
      </c>
      <c r="AH16" s="8" t="s">
        <v>39</v>
      </c>
      <c r="AI16" s="8" t="s">
        <v>40</v>
      </c>
      <c r="AJ16" s="8" t="s">
        <v>41</v>
      </c>
      <c r="AK16" s="8" t="s">
        <v>122</v>
      </c>
      <c r="AL16" s="8" t="s">
        <v>123</v>
      </c>
      <c r="AM16" s="12"/>
      <c r="AN16" s="12"/>
      <c r="AO16" s="12"/>
      <c r="AP16" s="12"/>
      <c r="AQ16" s="12"/>
      <c r="AR16" s="12"/>
      <c r="AS16" s="12"/>
      <c r="AT16" s="12"/>
      <c r="AU16" s="12"/>
      <c r="AV16" s="12"/>
      <c r="AW16" s="12"/>
      <c r="AX16" s="12"/>
      <c r="AY16" s="12"/>
      <c r="AZ16" s="12"/>
      <c r="BA16" s="12"/>
    </row>
    <row r="17" spans="1:53" ht="15.75">
      <c r="A17" s="7" t="s">
        <v>256</v>
      </c>
      <c r="B17" s="175"/>
      <c r="C17" s="81"/>
      <c r="D17" s="81"/>
      <c r="E17" s="175"/>
      <c r="F17" s="81"/>
      <c r="G17" s="81"/>
      <c r="H17" s="81"/>
      <c r="I17" s="81"/>
      <c r="J17" s="81"/>
      <c r="K17" s="81"/>
      <c r="L17" s="81"/>
      <c r="M17" s="81"/>
      <c r="N17" s="81"/>
      <c r="O17" s="79"/>
      <c r="P17" s="186"/>
      <c r="Q17" s="161" t="s">
        <v>250</v>
      </c>
      <c r="R17" s="161" t="s">
        <v>250</v>
      </c>
      <c r="S17" s="93">
        <f aca="true" t="shared" si="1" ref="S17:S39">COUNTA(A17:E17,G17)</f>
        <v>1</v>
      </c>
      <c r="T17" s="93">
        <f aca="true" t="shared" si="2" ref="T17:T39">IF(AND(COUNTA(A17:N17)&gt;2,$S17&lt;5),1,0)</f>
        <v>0</v>
      </c>
      <c r="U17" s="94">
        <f aca="true" t="shared" si="3" ref="U17:U39">COUNTA(I17:J17,N17)</f>
        <v>0</v>
      </c>
      <c r="V17" s="95">
        <f aca="true" t="shared" si="4" ref="V17:V39">IF(AND(COUNTA(A17:N17)&gt;2,$U17=0),1,0)</f>
        <v>0</v>
      </c>
      <c r="W17" s="96" t="s">
        <v>238</v>
      </c>
      <c r="X17" s="7"/>
      <c r="Y17" s="10"/>
      <c r="Z17" s="9"/>
      <c r="AA17" s="9"/>
      <c r="AB17" s="9"/>
      <c r="AC17" s="9"/>
      <c r="AD17" s="9"/>
      <c r="AE17" s="9"/>
      <c r="AF17" s="9"/>
      <c r="AG17" s="9"/>
      <c r="AH17" s="9"/>
      <c r="AI17" s="9"/>
      <c r="AJ17" s="9"/>
      <c r="AM17" s="12"/>
      <c r="AN17" s="12"/>
      <c r="AO17" s="12"/>
      <c r="AP17" s="12"/>
      <c r="AQ17" s="12"/>
      <c r="AR17" s="12"/>
      <c r="AS17" s="12"/>
      <c r="AT17" s="12"/>
      <c r="AU17" s="12"/>
      <c r="AV17" s="12"/>
      <c r="AW17" s="12"/>
      <c r="AX17" s="12"/>
      <c r="AY17" s="12"/>
      <c r="AZ17" s="12"/>
      <c r="BA17" s="12"/>
    </row>
    <row r="18" spans="1:53" ht="15.75">
      <c r="A18" s="7"/>
      <c r="B18" s="175"/>
      <c r="C18" s="81"/>
      <c r="D18" s="81"/>
      <c r="E18" s="175"/>
      <c r="F18" s="81"/>
      <c r="G18" s="81"/>
      <c r="H18" s="81"/>
      <c r="I18" s="81"/>
      <c r="J18" s="81"/>
      <c r="K18" s="81"/>
      <c r="L18" s="81"/>
      <c r="M18" s="81"/>
      <c r="N18" s="81"/>
      <c r="O18" s="79"/>
      <c r="P18" s="186"/>
      <c r="Q18" s="161" t="s">
        <v>250</v>
      </c>
      <c r="R18" s="161" t="s">
        <v>250</v>
      </c>
      <c r="S18" s="93">
        <f t="shared" si="1"/>
        <v>0</v>
      </c>
      <c r="T18" s="93">
        <f t="shared" si="2"/>
        <v>0</v>
      </c>
      <c r="U18" s="94">
        <f t="shared" si="3"/>
        <v>0</v>
      </c>
      <c r="V18" s="95">
        <f t="shared" si="4"/>
        <v>0</v>
      </c>
      <c r="X18" s="7"/>
      <c r="Y18" s="10"/>
      <c r="Z18" s="9"/>
      <c r="AA18" s="9"/>
      <c r="AB18" s="9"/>
      <c r="AC18" s="9"/>
      <c r="AD18" s="9"/>
      <c r="AE18" s="9"/>
      <c r="AF18" s="9"/>
      <c r="AG18" s="9"/>
      <c r="AH18" s="9"/>
      <c r="AI18" s="9"/>
      <c r="AJ18" s="9"/>
      <c r="AM18" s="12"/>
      <c r="AN18" s="12"/>
      <c r="AO18" s="12"/>
      <c r="AP18" s="12"/>
      <c r="AQ18" s="12"/>
      <c r="AR18" s="12"/>
      <c r="AS18" s="12"/>
      <c r="AT18" s="12"/>
      <c r="AU18" s="12"/>
      <c r="AV18" s="12"/>
      <c r="AW18" s="12"/>
      <c r="AX18" s="12"/>
      <c r="AY18" s="12"/>
      <c r="AZ18" s="12"/>
      <c r="BA18" s="12"/>
    </row>
    <row r="19" spans="1:53" ht="15.75">
      <c r="A19" s="7"/>
      <c r="B19" s="175"/>
      <c r="C19" s="81"/>
      <c r="D19" s="81"/>
      <c r="E19" s="175"/>
      <c r="F19" s="81"/>
      <c r="G19" s="81"/>
      <c r="H19" s="81"/>
      <c r="I19" s="81"/>
      <c r="J19" s="81"/>
      <c r="K19" s="81"/>
      <c r="L19" s="81"/>
      <c r="M19" s="81"/>
      <c r="N19" s="81"/>
      <c r="O19" s="79"/>
      <c r="P19" s="186"/>
      <c r="Q19" s="161" t="s">
        <v>250</v>
      </c>
      <c r="R19" s="161" t="s">
        <v>250</v>
      </c>
      <c r="S19" s="93">
        <f t="shared" si="1"/>
        <v>0</v>
      </c>
      <c r="T19" s="93">
        <f t="shared" si="2"/>
        <v>0</v>
      </c>
      <c r="U19" s="94">
        <f t="shared" si="3"/>
        <v>0</v>
      </c>
      <c r="V19" s="95">
        <f t="shared" si="4"/>
        <v>0</v>
      </c>
      <c r="X19" s="7"/>
      <c r="Y19" s="10"/>
      <c r="Z19" s="9"/>
      <c r="AA19" s="9"/>
      <c r="AB19" s="9"/>
      <c r="AC19" s="9"/>
      <c r="AD19" s="9"/>
      <c r="AE19" s="9"/>
      <c r="AF19" s="9"/>
      <c r="AG19" s="9"/>
      <c r="AH19" s="9"/>
      <c r="AI19" s="9"/>
      <c r="AJ19" s="9"/>
      <c r="AM19" s="12"/>
      <c r="AN19" s="12"/>
      <c r="AO19" s="12"/>
      <c r="AP19" s="12"/>
      <c r="AQ19" s="12"/>
      <c r="AR19" s="12"/>
      <c r="AS19" s="12"/>
      <c r="AT19" s="12"/>
      <c r="AU19" s="12"/>
      <c r="AV19" s="12"/>
      <c r="AW19" s="12"/>
      <c r="AX19" s="12"/>
      <c r="AY19" s="12"/>
      <c r="AZ19" s="12"/>
      <c r="BA19" s="12"/>
    </row>
    <row r="20" spans="1:53" ht="15.75">
      <c r="A20" s="7"/>
      <c r="B20" s="175"/>
      <c r="C20" s="81"/>
      <c r="D20" s="81"/>
      <c r="E20" s="175"/>
      <c r="F20" s="81"/>
      <c r="G20" s="81"/>
      <c r="H20" s="81"/>
      <c r="I20" s="81"/>
      <c r="J20" s="81"/>
      <c r="K20" s="81"/>
      <c r="L20" s="81"/>
      <c r="M20" s="81"/>
      <c r="N20" s="81"/>
      <c r="O20" s="79"/>
      <c r="P20" s="186"/>
      <c r="Q20" s="161" t="s">
        <v>250</v>
      </c>
      <c r="R20" s="161" t="s">
        <v>250</v>
      </c>
      <c r="S20" s="93">
        <f t="shared" si="1"/>
        <v>0</v>
      </c>
      <c r="T20" s="93">
        <f t="shared" si="2"/>
        <v>0</v>
      </c>
      <c r="U20" s="94">
        <f t="shared" si="3"/>
        <v>0</v>
      </c>
      <c r="V20" s="95">
        <f t="shared" si="4"/>
        <v>0</v>
      </c>
      <c r="X20" s="7"/>
      <c r="Y20" s="10"/>
      <c r="Z20" s="9"/>
      <c r="AA20" s="9"/>
      <c r="AB20" s="9"/>
      <c r="AC20" s="9"/>
      <c r="AD20" s="9"/>
      <c r="AE20" s="9"/>
      <c r="AF20" s="9"/>
      <c r="AG20" s="9"/>
      <c r="AH20" s="9"/>
      <c r="AI20" s="9"/>
      <c r="AJ20" s="9"/>
      <c r="AM20" s="12"/>
      <c r="AN20" s="12"/>
      <c r="AO20" s="12"/>
      <c r="AP20" s="12"/>
      <c r="AQ20" s="12"/>
      <c r="AR20" s="12"/>
      <c r="AS20" s="12"/>
      <c r="AT20" s="12"/>
      <c r="AU20" s="12"/>
      <c r="AV20" s="12"/>
      <c r="AW20" s="12"/>
      <c r="AX20" s="12"/>
      <c r="AY20" s="12"/>
      <c r="AZ20" s="12"/>
      <c r="BA20" s="12"/>
    </row>
    <row r="21" spans="1:53" ht="15.75">
      <c r="A21" s="7"/>
      <c r="B21" s="175"/>
      <c r="C21" s="81"/>
      <c r="D21" s="81"/>
      <c r="E21" s="175"/>
      <c r="F21" s="81"/>
      <c r="G21" s="81"/>
      <c r="H21" s="81"/>
      <c r="I21" s="81"/>
      <c r="J21" s="81"/>
      <c r="K21" s="81"/>
      <c r="L21" s="81"/>
      <c r="M21" s="81"/>
      <c r="N21" s="81"/>
      <c r="O21" s="79"/>
      <c r="P21" s="186"/>
      <c r="Q21" s="161" t="s">
        <v>250</v>
      </c>
      <c r="R21" s="161" t="s">
        <v>250</v>
      </c>
      <c r="S21" s="93">
        <f t="shared" si="1"/>
        <v>0</v>
      </c>
      <c r="T21" s="93">
        <f t="shared" si="2"/>
        <v>0</v>
      </c>
      <c r="U21" s="94">
        <f t="shared" si="3"/>
        <v>0</v>
      </c>
      <c r="V21" s="95">
        <f t="shared" si="4"/>
        <v>0</v>
      </c>
      <c r="X21" s="7"/>
      <c r="Y21" s="10"/>
      <c r="Z21" s="9"/>
      <c r="AA21" s="9"/>
      <c r="AB21" s="9"/>
      <c r="AC21" s="9"/>
      <c r="AD21" s="9"/>
      <c r="AE21" s="9"/>
      <c r="AF21" s="9"/>
      <c r="AG21" s="9"/>
      <c r="AH21" s="9"/>
      <c r="AI21" s="9"/>
      <c r="AJ21" s="9"/>
      <c r="AM21" s="12"/>
      <c r="AN21" s="12"/>
      <c r="AO21" s="12"/>
      <c r="AP21" s="12"/>
      <c r="AQ21" s="12"/>
      <c r="AR21" s="12"/>
      <c r="AS21" s="12"/>
      <c r="AT21" s="12"/>
      <c r="AU21" s="12"/>
      <c r="AV21" s="12"/>
      <c r="AW21" s="12"/>
      <c r="AX21" s="12"/>
      <c r="AY21" s="12"/>
      <c r="AZ21" s="12"/>
      <c r="BA21" s="12"/>
    </row>
    <row r="22" spans="1:53" ht="15.75">
      <c r="A22" s="7"/>
      <c r="B22" s="175"/>
      <c r="C22" s="81"/>
      <c r="D22" s="81"/>
      <c r="E22" s="175"/>
      <c r="F22" s="81"/>
      <c r="G22" s="81"/>
      <c r="H22" s="81"/>
      <c r="I22" s="81"/>
      <c r="J22" s="81"/>
      <c r="K22" s="81"/>
      <c r="L22" s="81"/>
      <c r="M22" s="81"/>
      <c r="N22" s="81"/>
      <c r="O22" s="79"/>
      <c r="P22" s="186"/>
      <c r="Q22" s="161" t="s">
        <v>250</v>
      </c>
      <c r="R22" s="161" t="s">
        <v>250</v>
      </c>
      <c r="S22" s="93">
        <f t="shared" si="1"/>
        <v>0</v>
      </c>
      <c r="T22" s="93">
        <f t="shared" si="2"/>
        <v>0</v>
      </c>
      <c r="U22" s="94">
        <f t="shared" si="3"/>
        <v>0</v>
      </c>
      <c r="V22" s="95">
        <f t="shared" si="4"/>
        <v>0</v>
      </c>
      <c r="X22" s="7"/>
      <c r="Y22" s="10"/>
      <c r="Z22" s="9"/>
      <c r="AA22" s="9"/>
      <c r="AB22" s="9"/>
      <c r="AC22" s="9"/>
      <c r="AD22" s="9"/>
      <c r="AE22" s="9"/>
      <c r="AF22" s="9"/>
      <c r="AG22" s="9"/>
      <c r="AH22" s="9"/>
      <c r="AI22" s="9"/>
      <c r="AJ22" s="9"/>
      <c r="AM22" s="12"/>
      <c r="AN22" s="12"/>
      <c r="AO22" s="12"/>
      <c r="AP22" s="12"/>
      <c r="AQ22" s="12"/>
      <c r="AR22" s="12"/>
      <c r="AS22" s="12"/>
      <c r="AT22" s="12"/>
      <c r="AU22" s="12"/>
      <c r="AV22" s="12"/>
      <c r="AW22" s="12"/>
      <c r="AX22" s="12"/>
      <c r="AY22" s="12"/>
      <c r="AZ22" s="12"/>
      <c r="BA22" s="12"/>
    </row>
    <row r="23" spans="1:53" ht="15.75">
      <c r="A23" s="7"/>
      <c r="B23" s="175"/>
      <c r="C23" s="81"/>
      <c r="D23" s="81"/>
      <c r="E23" s="175"/>
      <c r="F23" s="81"/>
      <c r="G23" s="81"/>
      <c r="H23" s="81"/>
      <c r="I23" s="81"/>
      <c r="J23" s="81"/>
      <c r="K23" s="81"/>
      <c r="L23" s="81"/>
      <c r="M23" s="81"/>
      <c r="N23" s="81"/>
      <c r="O23" s="79"/>
      <c r="P23" s="186"/>
      <c r="Q23" s="161" t="s">
        <v>250</v>
      </c>
      <c r="R23" s="161" t="s">
        <v>250</v>
      </c>
      <c r="S23" s="93">
        <f t="shared" si="1"/>
        <v>0</v>
      </c>
      <c r="T23" s="93">
        <f t="shared" si="2"/>
        <v>0</v>
      </c>
      <c r="U23" s="94">
        <f t="shared" si="3"/>
        <v>0</v>
      </c>
      <c r="V23" s="95">
        <f t="shared" si="4"/>
        <v>0</v>
      </c>
      <c r="X23" s="7"/>
      <c r="Y23" s="10"/>
      <c r="Z23" s="9"/>
      <c r="AA23" s="9"/>
      <c r="AB23" s="9"/>
      <c r="AC23" s="9"/>
      <c r="AD23" s="9"/>
      <c r="AE23" s="9"/>
      <c r="AF23" s="9"/>
      <c r="AG23" s="9"/>
      <c r="AH23" s="9"/>
      <c r="AI23" s="9"/>
      <c r="AJ23" s="9"/>
      <c r="AM23" s="12"/>
      <c r="AN23" s="12"/>
      <c r="AO23" s="12"/>
      <c r="AP23" s="12"/>
      <c r="AQ23" s="12"/>
      <c r="AR23" s="12"/>
      <c r="AS23" s="12"/>
      <c r="AT23" s="12"/>
      <c r="AU23" s="12"/>
      <c r="AV23" s="12"/>
      <c r="AW23" s="12"/>
      <c r="AX23" s="12"/>
      <c r="AY23" s="12"/>
      <c r="AZ23" s="12"/>
      <c r="BA23" s="12"/>
    </row>
    <row r="24" spans="1:53" ht="15.75">
      <c r="A24" s="7"/>
      <c r="B24" s="175"/>
      <c r="C24" s="81"/>
      <c r="D24" s="81"/>
      <c r="E24" s="175"/>
      <c r="F24" s="81"/>
      <c r="G24" s="81"/>
      <c r="H24" s="81"/>
      <c r="I24" s="81"/>
      <c r="J24" s="81"/>
      <c r="K24" s="81"/>
      <c r="L24" s="81"/>
      <c r="M24" s="81"/>
      <c r="N24" s="81"/>
      <c r="O24" s="79"/>
      <c r="P24" s="186"/>
      <c r="Q24" s="161" t="s">
        <v>250</v>
      </c>
      <c r="R24" s="161" t="s">
        <v>250</v>
      </c>
      <c r="S24" s="93">
        <f t="shared" si="1"/>
        <v>0</v>
      </c>
      <c r="T24" s="93">
        <f t="shared" si="2"/>
        <v>0</v>
      </c>
      <c r="U24" s="94">
        <f t="shared" si="3"/>
        <v>0</v>
      </c>
      <c r="V24" s="95">
        <f t="shared" si="4"/>
        <v>0</v>
      </c>
      <c r="X24" s="7"/>
      <c r="Y24" s="10"/>
      <c r="Z24" s="9"/>
      <c r="AA24" s="9"/>
      <c r="AB24" s="9"/>
      <c r="AC24" s="9"/>
      <c r="AD24" s="9"/>
      <c r="AE24" s="9"/>
      <c r="AF24" s="9"/>
      <c r="AG24" s="9"/>
      <c r="AH24" s="9"/>
      <c r="AI24" s="9"/>
      <c r="AJ24" s="9"/>
      <c r="AM24" s="12"/>
      <c r="AN24" s="12"/>
      <c r="AO24" s="12"/>
      <c r="AP24" s="12"/>
      <c r="AQ24" s="12"/>
      <c r="AR24" s="12"/>
      <c r="AS24" s="12"/>
      <c r="AT24" s="12"/>
      <c r="AU24" s="12"/>
      <c r="AV24" s="12"/>
      <c r="AW24" s="12"/>
      <c r="AX24" s="12"/>
      <c r="AY24" s="12"/>
      <c r="AZ24" s="12"/>
      <c r="BA24" s="12"/>
    </row>
    <row r="25" spans="1:53" ht="15.75">
      <c r="A25" s="7"/>
      <c r="B25" s="175"/>
      <c r="C25" s="81"/>
      <c r="D25" s="81"/>
      <c r="E25" s="175"/>
      <c r="F25" s="81"/>
      <c r="G25" s="81"/>
      <c r="H25" s="81"/>
      <c r="I25" s="81"/>
      <c r="J25" s="81"/>
      <c r="K25" s="81"/>
      <c r="L25" s="81"/>
      <c r="M25" s="81"/>
      <c r="N25" s="81"/>
      <c r="O25" s="79"/>
      <c r="P25" s="186"/>
      <c r="Q25" s="161" t="s">
        <v>250</v>
      </c>
      <c r="R25" s="161" t="s">
        <v>250</v>
      </c>
      <c r="S25" s="93">
        <f t="shared" si="1"/>
        <v>0</v>
      </c>
      <c r="T25" s="93">
        <f t="shared" si="2"/>
        <v>0</v>
      </c>
      <c r="U25" s="94">
        <f t="shared" si="3"/>
        <v>0</v>
      </c>
      <c r="V25" s="95">
        <f t="shared" si="4"/>
        <v>0</v>
      </c>
      <c r="X25" s="7"/>
      <c r="Y25" s="10"/>
      <c r="Z25" s="9"/>
      <c r="AA25" s="9"/>
      <c r="AB25" s="9"/>
      <c r="AC25" s="9"/>
      <c r="AD25" s="9"/>
      <c r="AE25" s="9"/>
      <c r="AF25" s="9"/>
      <c r="AG25" s="9"/>
      <c r="AH25" s="9"/>
      <c r="AI25" s="9"/>
      <c r="AJ25" s="9"/>
      <c r="AM25" s="12"/>
      <c r="AN25" s="12"/>
      <c r="AO25" s="12"/>
      <c r="AP25" s="12"/>
      <c r="AQ25" s="12"/>
      <c r="AR25" s="12"/>
      <c r="AS25" s="12"/>
      <c r="AT25" s="12"/>
      <c r="AU25" s="12"/>
      <c r="AV25" s="12"/>
      <c r="AW25" s="12"/>
      <c r="AX25" s="12"/>
      <c r="AY25" s="12"/>
      <c r="AZ25" s="12"/>
      <c r="BA25" s="12"/>
    </row>
    <row r="26" spans="1:53" ht="15.75">
      <c r="A26" s="7"/>
      <c r="B26" s="175"/>
      <c r="C26" s="81"/>
      <c r="D26" s="81"/>
      <c r="E26" s="175"/>
      <c r="F26" s="81"/>
      <c r="G26" s="81"/>
      <c r="H26" s="81"/>
      <c r="I26" s="81"/>
      <c r="J26" s="81"/>
      <c r="K26" s="81"/>
      <c r="L26" s="81"/>
      <c r="M26" s="81"/>
      <c r="N26" s="81"/>
      <c r="O26" s="79"/>
      <c r="P26" s="186"/>
      <c r="Q26" s="161" t="s">
        <v>250</v>
      </c>
      <c r="R26" s="161" t="s">
        <v>250</v>
      </c>
      <c r="S26" s="93">
        <f t="shared" si="1"/>
        <v>0</v>
      </c>
      <c r="T26" s="93">
        <f t="shared" si="2"/>
        <v>0</v>
      </c>
      <c r="U26" s="94">
        <f t="shared" si="3"/>
        <v>0</v>
      </c>
      <c r="V26" s="95">
        <f t="shared" si="4"/>
        <v>0</v>
      </c>
      <c r="X26" s="7"/>
      <c r="Y26" s="10"/>
      <c r="Z26" s="9"/>
      <c r="AA26" s="9"/>
      <c r="AB26" s="9"/>
      <c r="AC26" s="9"/>
      <c r="AD26" s="9"/>
      <c r="AE26" s="9"/>
      <c r="AF26" s="9"/>
      <c r="AG26" s="9"/>
      <c r="AH26" s="9"/>
      <c r="AI26" s="9"/>
      <c r="AJ26" s="9"/>
      <c r="AM26" s="12"/>
      <c r="AN26" s="12"/>
      <c r="AO26" s="12"/>
      <c r="AP26" s="12"/>
      <c r="AQ26" s="12"/>
      <c r="AR26" s="12"/>
      <c r="AS26" s="12"/>
      <c r="AT26" s="12"/>
      <c r="AU26" s="12"/>
      <c r="AV26" s="12"/>
      <c r="AW26" s="12"/>
      <c r="AX26" s="12"/>
      <c r="AY26" s="12"/>
      <c r="AZ26" s="12"/>
      <c r="BA26" s="12"/>
    </row>
    <row r="27" spans="1:53" ht="15.75">
      <c r="A27" s="7"/>
      <c r="B27" s="175"/>
      <c r="C27" s="81"/>
      <c r="D27" s="81"/>
      <c r="E27" s="175"/>
      <c r="F27" s="81"/>
      <c r="G27" s="81"/>
      <c r="H27" s="81"/>
      <c r="I27" s="81"/>
      <c r="J27" s="81"/>
      <c r="K27" s="81"/>
      <c r="L27" s="81"/>
      <c r="M27" s="81"/>
      <c r="N27" s="81"/>
      <c r="O27" s="79"/>
      <c r="P27" s="186"/>
      <c r="Q27" s="161" t="s">
        <v>250</v>
      </c>
      <c r="R27" s="161" t="s">
        <v>250</v>
      </c>
      <c r="S27" s="93">
        <f t="shared" si="1"/>
        <v>0</v>
      </c>
      <c r="T27" s="93">
        <f t="shared" si="2"/>
        <v>0</v>
      </c>
      <c r="U27" s="94">
        <f t="shared" si="3"/>
        <v>0</v>
      </c>
      <c r="V27" s="95">
        <f t="shared" si="4"/>
        <v>0</v>
      </c>
      <c r="X27" s="7"/>
      <c r="Y27" s="10"/>
      <c r="Z27" s="9"/>
      <c r="AA27" s="9"/>
      <c r="AB27" s="9"/>
      <c r="AC27" s="9"/>
      <c r="AD27" s="9"/>
      <c r="AE27" s="9"/>
      <c r="AF27" s="9"/>
      <c r="AG27" s="9"/>
      <c r="AH27" s="9"/>
      <c r="AI27" s="9"/>
      <c r="AJ27" s="9"/>
      <c r="AM27" s="12"/>
      <c r="AN27" s="12"/>
      <c r="AO27" s="12"/>
      <c r="AP27" s="12"/>
      <c r="AQ27" s="12"/>
      <c r="AR27" s="12"/>
      <c r="AS27" s="12"/>
      <c r="AT27" s="12"/>
      <c r="AU27" s="12"/>
      <c r="AV27" s="12"/>
      <c r="AW27" s="12"/>
      <c r="AX27" s="12"/>
      <c r="AY27" s="12"/>
      <c r="AZ27" s="12"/>
      <c r="BA27" s="12"/>
    </row>
    <row r="28" spans="1:53" ht="15.75">
      <c r="A28" s="7"/>
      <c r="B28" s="175"/>
      <c r="C28" s="81"/>
      <c r="D28" s="81"/>
      <c r="E28" s="175"/>
      <c r="F28" s="81"/>
      <c r="G28" s="81"/>
      <c r="H28" s="81"/>
      <c r="I28" s="81"/>
      <c r="J28" s="81"/>
      <c r="K28" s="81"/>
      <c r="L28" s="81"/>
      <c r="M28" s="81"/>
      <c r="N28" s="81"/>
      <c r="O28" s="79"/>
      <c r="P28" s="186"/>
      <c r="Q28" s="161" t="s">
        <v>250</v>
      </c>
      <c r="R28" s="161" t="s">
        <v>250</v>
      </c>
      <c r="S28" s="93">
        <f t="shared" si="1"/>
        <v>0</v>
      </c>
      <c r="T28" s="93">
        <f t="shared" si="2"/>
        <v>0</v>
      </c>
      <c r="U28" s="94">
        <f t="shared" si="3"/>
        <v>0</v>
      </c>
      <c r="V28" s="95">
        <f t="shared" si="4"/>
        <v>0</v>
      </c>
      <c r="X28" s="7"/>
      <c r="Y28" s="10"/>
      <c r="Z28" s="9"/>
      <c r="AA28" s="9"/>
      <c r="AB28" s="9"/>
      <c r="AC28" s="9"/>
      <c r="AD28" s="9"/>
      <c r="AE28" s="9"/>
      <c r="AF28" s="9"/>
      <c r="AG28" s="9"/>
      <c r="AH28" s="9"/>
      <c r="AI28" s="9"/>
      <c r="AJ28" s="9"/>
      <c r="AM28" s="12"/>
      <c r="AN28" s="12"/>
      <c r="AO28" s="12"/>
      <c r="AP28" s="12"/>
      <c r="AQ28" s="12"/>
      <c r="AR28" s="12"/>
      <c r="AS28" s="12"/>
      <c r="AT28" s="12"/>
      <c r="AU28" s="12"/>
      <c r="AV28" s="12"/>
      <c r="AW28" s="12"/>
      <c r="AX28" s="12"/>
      <c r="AY28" s="12"/>
      <c r="AZ28" s="12"/>
      <c r="BA28" s="12"/>
    </row>
    <row r="29" spans="1:53" ht="15.75">
      <c r="A29" s="7"/>
      <c r="B29" s="175"/>
      <c r="C29" s="81"/>
      <c r="D29" s="81"/>
      <c r="E29" s="175"/>
      <c r="F29" s="81"/>
      <c r="G29" s="81"/>
      <c r="H29" s="81"/>
      <c r="I29" s="81"/>
      <c r="J29" s="81"/>
      <c r="K29" s="81"/>
      <c r="L29" s="81"/>
      <c r="M29" s="81"/>
      <c r="N29" s="81"/>
      <c r="O29" s="79"/>
      <c r="P29" s="186"/>
      <c r="Q29" s="161" t="s">
        <v>250</v>
      </c>
      <c r="R29" s="161" t="s">
        <v>250</v>
      </c>
      <c r="S29" s="93">
        <f t="shared" si="1"/>
        <v>0</v>
      </c>
      <c r="T29" s="93">
        <f t="shared" si="2"/>
        <v>0</v>
      </c>
      <c r="U29" s="94">
        <f t="shared" si="3"/>
        <v>0</v>
      </c>
      <c r="V29" s="95">
        <f t="shared" si="4"/>
        <v>0</v>
      </c>
      <c r="X29" s="7"/>
      <c r="Y29" s="10"/>
      <c r="Z29" s="9"/>
      <c r="AA29" s="9"/>
      <c r="AB29" s="9"/>
      <c r="AC29" s="9"/>
      <c r="AD29" s="9"/>
      <c r="AE29" s="9"/>
      <c r="AF29" s="9"/>
      <c r="AG29" s="9"/>
      <c r="AH29" s="9"/>
      <c r="AI29" s="9"/>
      <c r="AJ29" s="9"/>
      <c r="AM29" s="12"/>
      <c r="AN29" s="12"/>
      <c r="AO29" s="12"/>
      <c r="AP29" s="12"/>
      <c r="AQ29" s="12"/>
      <c r="AR29" s="12"/>
      <c r="AS29" s="12"/>
      <c r="AT29" s="12"/>
      <c r="AU29" s="12"/>
      <c r="AV29" s="12"/>
      <c r="AW29" s="12"/>
      <c r="AX29" s="12"/>
      <c r="AY29" s="12"/>
      <c r="AZ29" s="12"/>
      <c r="BA29" s="12"/>
    </row>
    <row r="30" spans="1:53" ht="15.75">
      <c r="A30" s="7"/>
      <c r="B30" s="175"/>
      <c r="C30" s="81"/>
      <c r="D30" s="81"/>
      <c r="E30" s="175"/>
      <c r="F30" s="81"/>
      <c r="G30" s="81"/>
      <c r="H30" s="81"/>
      <c r="I30" s="81"/>
      <c r="J30" s="81"/>
      <c r="K30" s="81"/>
      <c r="L30" s="81"/>
      <c r="M30" s="81"/>
      <c r="N30" s="81"/>
      <c r="O30" s="79"/>
      <c r="P30" s="186"/>
      <c r="Q30" s="161" t="s">
        <v>250</v>
      </c>
      <c r="R30" s="161" t="s">
        <v>250</v>
      </c>
      <c r="S30" s="93">
        <f t="shared" si="1"/>
        <v>0</v>
      </c>
      <c r="T30" s="93">
        <f t="shared" si="2"/>
        <v>0</v>
      </c>
      <c r="U30" s="94">
        <f t="shared" si="3"/>
        <v>0</v>
      </c>
      <c r="V30" s="95">
        <f t="shared" si="4"/>
        <v>0</v>
      </c>
      <c r="X30" s="7"/>
      <c r="Y30" s="10"/>
      <c r="Z30" s="9"/>
      <c r="AA30" s="9"/>
      <c r="AB30" s="9"/>
      <c r="AC30" s="9"/>
      <c r="AD30" s="9"/>
      <c r="AE30" s="9"/>
      <c r="AF30" s="9"/>
      <c r="AG30" s="9"/>
      <c r="AH30" s="9"/>
      <c r="AI30" s="9"/>
      <c r="AJ30" s="9"/>
      <c r="AM30" s="12"/>
      <c r="AN30" s="12"/>
      <c r="AO30" s="12"/>
      <c r="AP30" s="12"/>
      <c r="AQ30" s="12"/>
      <c r="AR30" s="12"/>
      <c r="AS30" s="12"/>
      <c r="AT30" s="12"/>
      <c r="AU30" s="12"/>
      <c r="AV30" s="12"/>
      <c r="AW30" s="12"/>
      <c r="AX30" s="12"/>
      <c r="AY30" s="12"/>
      <c r="AZ30" s="12"/>
      <c r="BA30" s="12"/>
    </row>
    <row r="31" spans="1:53" ht="15.75">
      <c r="A31" s="7"/>
      <c r="B31" s="175"/>
      <c r="C31" s="81"/>
      <c r="D31" s="81"/>
      <c r="E31" s="175"/>
      <c r="F31" s="81"/>
      <c r="G31" s="81"/>
      <c r="H31" s="81"/>
      <c r="I31" s="81"/>
      <c r="J31" s="81"/>
      <c r="K31" s="81"/>
      <c r="L31" s="81"/>
      <c r="M31" s="81"/>
      <c r="N31" s="81"/>
      <c r="O31" s="79"/>
      <c r="P31" s="186"/>
      <c r="Q31" s="161" t="s">
        <v>250</v>
      </c>
      <c r="R31" s="161" t="s">
        <v>250</v>
      </c>
      <c r="S31" s="93">
        <f t="shared" si="1"/>
        <v>0</v>
      </c>
      <c r="T31" s="93">
        <f t="shared" si="2"/>
        <v>0</v>
      </c>
      <c r="U31" s="94">
        <f t="shared" si="3"/>
        <v>0</v>
      </c>
      <c r="V31" s="95">
        <f t="shared" si="4"/>
        <v>0</v>
      </c>
      <c r="X31" s="7"/>
      <c r="Y31" s="10"/>
      <c r="Z31" s="9"/>
      <c r="AA31" s="9"/>
      <c r="AB31" s="9"/>
      <c r="AC31" s="9"/>
      <c r="AD31" s="9"/>
      <c r="AE31" s="9"/>
      <c r="AF31" s="9"/>
      <c r="AG31" s="9"/>
      <c r="AH31" s="9"/>
      <c r="AI31" s="9"/>
      <c r="AJ31" s="9"/>
      <c r="AM31" s="12"/>
      <c r="AN31" s="12"/>
      <c r="AO31" s="12"/>
      <c r="AP31" s="12"/>
      <c r="AQ31" s="12"/>
      <c r="AR31" s="12"/>
      <c r="AS31" s="12"/>
      <c r="AT31" s="12"/>
      <c r="AU31" s="12"/>
      <c r="AV31" s="12"/>
      <c r="AW31" s="12"/>
      <c r="AX31" s="12"/>
      <c r="AY31" s="12"/>
      <c r="AZ31" s="12"/>
      <c r="BA31" s="12"/>
    </row>
    <row r="32" spans="1:53" ht="15.75">
      <c r="A32" s="7"/>
      <c r="B32" s="175"/>
      <c r="C32" s="81"/>
      <c r="D32" s="81"/>
      <c r="E32" s="175"/>
      <c r="F32" s="81"/>
      <c r="G32" s="81"/>
      <c r="H32" s="81"/>
      <c r="I32" s="81"/>
      <c r="J32" s="81"/>
      <c r="K32" s="81"/>
      <c r="L32" s="81"/>
      <c r="M32" s="81"/>
      <c r="N32" s="81"/>
      <c r="O32" s="79"/>
      <c r="P32" s="186"/>
      <c r="Q32" s="161" t="s">
        <v>250</v>
      </c>
      <c r="R32" s="161" t="s">
        <v>250</v>
      </c>
      <c r="S32" s="93">
        <f t="shared" si="1"/>
        <v>0</v>
      </c>
      <c r="T32" s="93">
        <f t="shared" si="2"/>
        <v>0</v>
      </c>
      <c r="U32" s="94">
        <f t="shared" si="3"/>
        <v>0</v>
      </c>
      <c r="V32" s="95">
        <f t="shared" si="4"/>
        <v>0</v>
      </c>
      <c r="X32" s="7"/>
      <c r="Y32" s="10"/>
      <c r="Z32" s="9"/>
      <c r="AA32" s="9"/>
      <c r="AB32" s="9"/>
      <c r="AC32" s="9"/>
      <c r="AD32" s="9"/>
      <c r="AE32" s="9"/>
      <c r="AF32" s="9"/>
      <c r="AG32" s="9"/>
      <c r="AH32" s="9"/>
      <c r="AI32" s="9"/>
      <c r="AJ32" s="9"/>
      <c r="AM32" s="12"/>
      <c r="AN32" s="12"/>
      <c r="AO32" s="12"/>
      <c r="AP32" s="12"/>
      <c r="AQ32" s="12"/>
      <c r="AR32" s="12"/>
      <c r="AS32" s="12"/>
      <c r="AT32" s="12"/>
      <c r="AU32" s="12"/>
      <c r="AV32" s="12"/>
      <c r="AW32" s="12"/>
      <c r="AX32" s="12"/>
      <c r="AY32" s="12"/>
      <c r="AZ32" s="12"/>
      <c r="BA32" s="12"/>
    </row>
    <row r="33" spans="1:53" ht="15.75">
      <c r="A33" s="7"/>
      <c r="B33" s="175"/>
      <c r="C33" s="81"/>
      <c r="D33" s="81"/>
      <c r="E33" s="175"/>
      <c r="F33" s="81"/>
      <c r="G33" s="81"/>
      <c r="H33" s="81"/>
      <c r="I33" s="81"/>
      <c r="J33" s="81"/>
      <c r="K33" s="81"/>
      <c r="L33" s="81"/>
      <c r="M33" s="81"/>
      <c r="N33" s="81"/>
      <c r="O33" s="79"/>
      <c r="P33" s="186"/>
      <c r="Q33" s="161" t="s">
        <v>250</v>
      </c>
      <c r="R33" s="161" t="s">
        <v>250</v>
      </c>
      <c r="S33" s="93">
        <f t="shared" si="1"/>
        <v>0</v>
      </c>
      <c r="T33" s="93">
        <f t="shared" si="2"/>
        <v>0</v>
      </c>
      <c r="U33" s="94">
        <f t="shared" si="3"/>
        <v>0</v>
      </c>
      <c r="V33" s="95">
        <f t="shared" si="4"/>
        <v>0</v>
      </c>
      <c r="X33" s="7"/>
      <c r="Y33" s="10"/>
      <c r="Z33" s="9"/>
      <c r="AA33" s="9"/>
      <c r="AB33" s="9"/>
      <c r="AC33" s="9"/>
      <c r="AD33" s="9"/>
      <c r="AE33" s="9"/>
      <c r="AF33" s="9"/>
      <c r="AG33" s="9"/>
      <c r="AH33" s="9"/>
      <c r="AI33" s="9"/>
      <c r="AJ33" s="9"/>
      <c r="AM33" s="12"/>
      <c r="AN33" s="12"/>
      <c r="AO33" s="12"/>
      <c r="AP33" s="12"/>
      <c r="AQ33" s="12"/>
      <c r="AR33" s="12"/>
      <c r="AS33" s="12"/>
      <c r="AT33" s="12"/>
      <c r="AU33" s="12"/>
      <c r="AV33" s="12"/>
      <c r="AW33" s="12"/>
      <c r="AX33" s="12"/>
      <c r="AY33" s="12"/>
      <c r="AZ33" s="12"/>
      <c r="BA33" s="12"/>
    </row>
    <row r="34" spans="1:53" ht="15.75">
      <c r="A34" s="7"/>
      <c r="B34" s="175"/>
      <c r="C34" s="81"/>
      <c r="D34" s="81"/>
      <c r="E34" s="175"/>
      <c r="F34" s="81"/>
      <c r="G34" s="81"/>
      <c r="H34" s="81"/>
      <c r="I34" s="81"/>
      <c r="J34" s="81"/>
      <c r="K34" s="81"/>
      <c r="L34" s="81"/>
      <c r="M34" s="81"/>
      <c r="N34" s="81"/>
      <c r="O34" s="79"/>
      <c r="P34" s="186"/>
      <c r="Q34" s="161" t="s">
        <v>250</v>
      </c>
      <c r="R34" s="161" t="s">
        <v>250</v>
      </c>
      <c r="S34" s="93">
        <f t="shared" si="1"/>
        <v>0</v>
      </c>
      <c r="T34" s="93">
        <f t="shared" si="2"/>
        <v>0</v>
      </c>
      <c r="U34" s="94">
        <f t="shared" si="3"/>
        <v>0</v>
      </c>
      <c r="V34" s="95">
        <f t="shared" si="4"/>
        <v>0</v>
      </c>
      <c r="X34" s="7"/>
      <c r="Y34" s="10"/>
      <c r="Z34" s="9"/>
      <c r="AA34" s="9"/>
      <c r="AB34" s="9"/>
      <c r="AC34" s="9"/>
      <c r="AD34" s="9"/>
      <c r="AE34" s="9"/>
      <c r="AF34" s="9"/>
      <c r="AG34" s="9"/>
      <c r="AH34" s="9"/>
      <c r="AI34" s="9"/>
      <c r="AJ34" s="9"/>
      <c r="AM34" s="12"/>
      <c r="AN34" s="12"/>
      <c r="AO34" s="12"/>
      <c r="AP34" s="12"/>
      <c r="AQ34" s="12"/>
      <c r="AR34" s="12"/>
      <c r="AS34" s="12"/>
      <c r="AT34" s="12"/>
      <c r="AU34" s="12"/>
      <c r="AV34" s="12"/>
      <c r="AW34" s="12"/>
      <c r="AX34" s="12"/>
      <c r="AY34" s="12"/>
      <c r="AZ34" s="12"/>
      <c r="BA34" s="12"/>
    </row>
    <row r="35" spans="1:53" ht="15.75">
      <c r="A35" s="7"/>
      <c r="B35" s="175"/>
      <c r="C35" s="81"/>
      <c r="D35" s="81"/>
      <c r="E35" s="175"/>
      <c r="F35" s="81"/>
      <c r="G35" s="81"/>
      <c r="H35" s="81"/>
      <c r="I35" s="81"/>
      <c r="J35" s="81"/>
      <c r="K35" s="81"/>
      <c r="L35" s="81"/>
      <c r="M35" s="81"/>
      <c r="N35" s="81"/>
      <c r="O35" s="79"/>
      <c r="P35" s="186"/>
      <c r="Q35" s="161" t="s">
        <v>250</v>
      </c>
      <c r="R35" s="161" t="s">
        <v>250</v>
      </c>
      <c r="S35" s="93">
        <f t="shared" si="1"/>
        <v>0</v>
      </c>
      <c r="T35" s="93">
        <f t="shared" si="2"/>
        <v>0</v>
      </c>
      <c r="U35" s="94">
        <f t="shared" si="3"/>
        <v>0</v>
      </c>
      <c r="V35" s="95">
        <f t="shared" si="4"/>
        <v>0</v>
      </c>
      <c r="X35" s="7"/>
      <c r="Y35" s="10"/>
      <c r="Z35" s="9"/>
      <c r="AA35" s="9"/>
      <c r="AB35" s="9"/>
      <c r="AC35" s="9"/>
      <c r="AD35" s="9"/>
      <c r="AE35" s="9"/>
      <c r="AF35" s="9"/>
      <c r="AG35" s="9"/>
      <c r="AH35" s="9"/>
      <c r="AI35" s="9"/>
      <c r="AJ35" s="9"/>
      <c r="AM35" s="12"/>
      <c r="AN35" s="12"/>
      <c r="AO35" s="12"/>
      <c r="AP35" s="12"/>
      <c r="AQ35" s="12"/>
      <c r="AR35" s="12"/>
      <c r="AS35" s="12"/>
      <c r="AT35" s="12"/>
      <c r="AU35" s="12"/>
      <c r="AV35" s="12"/>
      <c r="AW35" s="12"/>
      <c r="AX35" s="12"/>
      <c r="AY35" s="12"/>
      <c r="AZ35" s="12"/>
      <c r="BA35" s="12"/>
    </row>
    <row r="36" spans="1:53" ht="15.75">
      <c r="A36" s="7"/>
      <c r="B36" s="175"/>
      <c r="C36" s="81"/>
      <c r="D36" s="81"/>
      <c r="E36" s="175"/>
      <c r="F36" s="81"/>
      <c r="G36" s="81"/>
      <c r="H36" s="81"/>
      <c r="I36" s="81"/>
      <c r="J36" s="81"/>
      <c r="K36" s="81"/>
      <c r="L36" s="81"/>
      <c r="M36" s="81"/>
      <c r="N36" s="81"/>
      <c r="O36" s="79"/>
      <c r="P36" s="187"/>
      <c r="Q36" s="161" t="s">
        <v>250</v>
      </c>
      <c r="R36" s="161" t="s">
        <v>250</v>
      </c>
      <c r="S36" s="93">
        <f t="shared" si="1"/>
        <v>0</v>
      </c>
      <c r="T36" s="93">
        <f t="shared" si="2"/>
        <v>0</v>
      </c>
      <c r="U36" s="94">
        <f t="shared" si="3"/>
        <v>0</v>
      </c>
      <c r="V36" s="95">
        <f t="shared" si="4"/>
        <v>0</v>
      </c>
      <c r="X36" s="7"/>
      <c r="Y36" s="10"/>
      <c r="Z36" s="9"/>
      <c r="AA36" s="9"/>
      <c r="AB36" s="9"/>
      <c r="AC36" s="9"/>
      <c r="AD36" s="9"/>
      <c r="AE36" s="9"/>
      <c r="AF36" s="9"/>
      <c r="AG36" s="9"/>
      <c r="AH36" s="9"/>
      <c r="AI36" s="9"/>
      <c r="AJ36" s="9"/>
      <c r="AM36" s="12"/>
      <c r="AN36" s="12"/>
      <c r="AO36" s="12"/>
      <c r="AP36" s="12"/>
      <c r="AQ36" s="12"/>
      <c r="AR36" s="12"/>
      <c r="AS36" s="12"/>
      <c r="AT36" s="12"/>
      <c r="AU36" s="12"/>
      <c r="AV36" s="12"/>
      <c r="AW36" s="12"/>
      <c r="AX36" s="12"/>
      <c r="AY36" s="12"/>
      <c r="AZ36" s="12"/>
      <c r="BA36" s="12"/>
    </row>
    <row r="37" spans="1:53" ht="15.75">
      <c r="A37" s="7"/>
      <c r="B37" s="175"/>
      <c r="C37" s="81"/>
      <c r="D37" s="81"/>
      <c r="E37" s="175"/>
      <c r="F37" s="81"/>
      <c r="G37" s="81"/>
      <c r="H37" s="81"/>
      <c r="I37" s="81"/>
      <c r="J37" s="81"/>
      <c r="K37" s="81"/>
      <c r="L37" s="81"/>
      <c r="M37" s="81"/>
      <c r="N37" s="81"/>
      <c r="O37" s="79"/>
      <c r="P37" s="186"/>
      <c r="Q37" s="161" t="s">
        <v>250</v>
      </c>
      <c r="R37" s="161" t="s">
        <v>250</v>
      </c>
      <c r="S37" s="93">
        <f t="shared" si="1"/>
        <v>0</v>
      </c>
      <c r="T37" s="93">
        <f t="shared" si="2"/>
        <v>0</v>
      </c>
      <c r="U37" s="94">
        <f t="shared" si="3"/>
        <v>0</v>
      </c>
      <c r="V37" s="95">
        <f t="shared" si="4"/>
        <v>0</v>
      </c>
      <c r="X37" s="7"/>
      <c r="Y37" s="10"/>
      <c r="Z37" s="9"/>
      <c r="AA37" s="9"/>
      <c r="AB37" s="9"/>
      <c r="AC37" s="9"/>
      <c r="AD37" s="9"/>
      <c r="AE37" s="9"/>
      <c r="AF37" s="9"/>
      <c r="AG37" s="9"/>
      <c r="AH37" s="9"/>
      <c r="AI37" s="9"/>
      <c r="AJ37" s="9"/>
      <c r="AM37" s="12"/>
      <c r="AN37" s="12"/>
      <c r="AO37" s="12"/>
      <c r="AP37" s="12"/>
      <c r="AQ37" s="12"/>
      <c r="AR37" s="12"/>
      <c r="AS37" s="12"/>
      <c r="AT37" s="12"/>
      <c r="AU37" s="12"/>
      <c r="AV37" s="12"/>
      <c r="AW37" s="12"/>
      <c r="AX37" s="12"/>
      <c r="AY37" s="12"/>
      <c r="AZ37" s="12"/>
      <c r="BA37" s="12"/>
    </row>
    <row r="38" spans="1:53" ht="15.75">
      <c r="A38" s="7"/>
      <c r="B38" s="175"/>
      <c r="C38" s="81"/>
      <c r="D38" s="81"/>
      <c r="E38" s="175"/>
      <c r="F38" s="81"/>
      <c r="G38" s="81"/>
      <c r="H38" s="81"/>
      <c r="I38" s="81"/>
      <c r="J38" s="81"/>
      <c r="K38" s="81"/>
      <c r="L38" s="81"/>
      <c r="M38" s="81"/>
      <c r="N38" s="81"/>
      <c r="O38" s="79"/>
      <c r="P38" s="186"/>
      <c r="Q38" s="161" t="s">
        <v>250</v>
      </c>
      <c r="R38" s="161" t="s">
        <v>250</v>
      </c>
      <c r="S38" s="93">
        <f t="shared" si="1"/>
        <v>0</v>
      </c>
      <c r="T38" s="93">
        <f t="shared" si="2"/>
        <v>0</v>
      </c>
      <c r="U38" s="94">
        <f t="shared" si="3"/>
        <v>0</v>
      </c>
      <c r="V38" s="95">
        <f t="shared" si="4"/>
        <v>0</v>
      </c>
      <c r="X38" s="7"/>
      <c r="Y38" s="10"/>
      <c r="Z38" s="9"/>
      <c r="AA38" s="9"/>
      <c r="AB38" s="9"/>
      <c r="AC38" s="9"/>
      <c r="AD38" s="9"/>
      <c r="AE38" s="9"/>
      <c r="AF38" s="9"/>
      <c r="AG38" s="9"/>
      <c r="AH38" s="9"/>
      <c r="AI38" s="9"/>
      <c r="AJ38" s="9"/>
      <c r="AM38" s="12"/>
      <c r="AN38" s="12"/>
      <c r="AO38" s="12"/>
      <c r="AP38" s="12"/>
      <c r="AQ38" s="12"/>
      <c r="AR38" s="12"/>
      <c r="AS38" s="12"/>
      <c r="AT38" s="12"/>
      <c r="AU38" s="12"/>
      <c r="AV38" s="12"/>
      <c r="AW38" s="12"/>
      <c r="AX38" s="12"/>
      <c r="AY38" s="12"/>
      <c r="AZ38" s="12"/>
      <c r="BA38" s="12"/>
    </row>
    <row r="39" spans="1:53" ht="37.5" customHeight="1" thickBot="1">
      <c r="A39" s="80"/>
      <c r="B39" s="80"/>
      <c r="C39" s="80"/>
      <c r="D39" s="80"/>
      <c r="E39" s="80"/>
      <c r="F39" s="80"/>
      <c r="G39" s="80"/>
      <c r="H39" s="80"/>
      <c r="I39" s="80"/>
      <c r="J39" s="80"/>
      <c r="K39" s="80"/>
      <c r="L39" s="80"/>
      <c r="M39" s="80"/>
      <c r="N39" s="80"/>
      <c r="O39" s="79"/>
      <c r="P39" s="186"/>
      <c r="Q39" s="161" t="s">
        <v>250</v>
      </c>
      <c r="R39" s="161" t="s">
        <v>250</v>
      </c>
      <c r="S39" s="93">
        <f t="shared" si="1"/>
        <v>0</v>
      </c>
      <c r="T39" s="93">
        <f t="shared" si="2"/>
        <v>0</v>
      </c>
      <c r="U39" s="94">
        <f t="shared" si="3"/>
        <v>0</v>
      </c>
      <c r="V39" s="95">
        <f t="shared" si="4"/>
        <v>0</v>
      </c>
      <c r="X39" s="98"/>
      <c r="Y39" s="98"/>
      <c r="Z39" s="98"/>
      <c r="AA39" s="98"/>
      <c r="AB39" s="98"/>
      <c r="AC39" s="98"/>
      <c r="AD39" s="98"/>
      <c r="AE39" s="98"/>
      <c r="AF39" s="98"/>
      <c r="AG39" s="98"/>
      <c r="AH39" s="98"/>
      <c r="AI39" s="98"/>
      <c r="AJ39" s="98"/>
      <c r="AM39" s="12"/>
      <c r="AN39" s="12"/>
      <c r="AO39" s="12"/>
      <c r="AP39" s="12"/>
      <c r="AQ39" s="12"/>
      <c r="AR39" s="12"/>
      <c r="AS39" s="12"/>
      <c r="AT39" s="12"/>
      <c r="AU39" s="12"/>
      <c r="AV39" s="12"/>
      <c r="AW39" s="12"/>
      <c r="AX39" s="12"/>
      <c r="AY39" s="12"/>
      <c r="AZ39" s="12"/>
      <c r="BA39" s="12"/>
    </row>
    <row r="40" spans="1:53" ht="33" customHeight="1" thickTop="1">
      <c r="A40" s="183" t="s">
        <v>106</v>
      </c>
      <c r="B40" s="184"/>
      <c r="C40" s="184"/>
      <c r="D40" s="184"/>
      <c r="E40" s="184"/>
      <c r="F40" s="184"/>
      <c r="G40" s="184"/>
      <c r="H40" s="184"/>
      <c r="I40" s="184"/>
      <c r="J40" s="184"/>
      <c r="K40" s="184"/>
      <c r="L40" s="184"/>
      <c r="M40" s="184"/>
      <c r="N40" s="184"/>
      <c r="O40" s="184"/>
      <c r="P40" s="49"/>
      <c r="Q40" s="161" t="s">
        <v>250</v>
      </c>
      <c r="R40" s="161" t="s">
        <v>250</v>
      </c>
      <c r="T40" s="92">
        <f>SUM(T17:T39)</f>
        <v>0</v>
      </c>
      <c r="V40" s="8">
        <f>SUM(V17:V39)</f>
        <v>0</v>
      </c>
      <c r="AM40" s="12"/>
      <c r="AN40" s="12"/>
      <c r="AO40" s="12"/>
      <c r="AP40" s="12"/>
      <c r="AQ40" s="12"/>
      <c r="AR40" s="12"/>
      <c r="AS40" s="12"/>
      <c r="AT40" s="12"/>
      <c r="AU40" s="12"/>
      <c r="AV40" s="12"/>
      <c r="AW40" s="12"/>
      <c r="AX40" s="12"/>
      <c r="AY40" s="12"/>
      <c r="AZ40" s="12"/>
      <c r="BA40" s="12"/>
    </row>
    <row r="41" spans="1:53" ht="15.75">
      <c r="A41" s="55"/>
      <c r="B41" s="55"/>
      <c r="C41" s="55"/>
      <c r="D41" s="55"/>
      <c r="E41" s="55"/>
      <c r="F41" s="55"/>
      <c r="G41" s="55"/>
      <c r="H41" s="55"/>
      <c r="I41" s="55"/>
      <c r="J41" s="55"/>
      <c r="K41" s="55"/>
      <c r="L41" s="55"/>
      <c r="M41" s="55"/>
      <c r="N41" s="55"/>
      <c r="O41" s="12"/>
      <c r="P41" s="12"/>
      <c r="Q41" s="12"/>
      <c r="T41" s="99" t="s">
        <v>94</v>
      </c>
      <c r="V41" s="99" t="s">
        <v>126</v>
      </c>
      <c r="AM41" s="12"/>
      <c r="AN41" s="12"/>
      <c r="AO41" s="12"/>
      <c r="AP41" s="12"/>
      <c r="AQ41" s="12"/>
      <c r="AR41" s="12"/>
      <c r="AS41" s="12"/>
      <c r="AT41" s="12"/>
      <c r="AU41" s="12"/>
      <c r="AV41" s="12"/>
      <c r="AW41" s="12"/>
      <c r="AX41" s="12"/>
      <c r="AY41" s="12"/>
      <c r="AZ41" s="12"/>
      <c r="BA41" s="12"/>
    </row>
    <row r="42" spans="1:53" ht="15.75">
      <c r="A42" s="55"/>
      <c r="B42" s="55"/>
      <c r="C42" s="55"/>
      <c r="D42" s="55"/>
      <c r="E42" s="55"/>
      <c r="F42" s="55"/>
      <c r="G42" s="55"/>
      <c r="H42" s="55"/>
      <c r="I42" s="55"/>
      <c r="J42" s="55"/>
      <c r="K42" s="55"/>
      <c r="L42" s="55"/>
      <c r="M42" s="55"/>
      <c r="N42" s="12"/>
      <c r="O42" s="12"/>
      <c r="P42" s="12"/>
      <c r="Q42" s="12"/>
      <c r="T42" s="8">
        <f>SumBlankCounts+V40</f>
        <v>0</v>
      </c>
      <c r="U42" s="88" t="s">
        <v>127</v>
      </c>
      <c r="AM42" s="12"/>
      <c r="AN42" s="12"/>
      <c r="AO42" s="12"/>
      <c r="AP42" s="12"/>
      <c r="AQ42" s="12"/>
      <c r="AR42" s="12"/>
      <c r="AS42" s="12"/>
      <c r="AT42" s="12"/>
      <c r="AU42" s="12"/>
      <c r="AV42" s="12"/>
      <c r="AW42" s="12"/>
      <c r="AX42" s="12"/>
      <c r="AY42" s="12"/>
      <c r="AZ42" s="12"/>
      <c r="BA42" s="12"/>
    </row>
    <row r="43" spans="1:53" ht="15.75">
      <c r="A43" s="55"/>
      <c r="B43" s="55"/>
      <c r="C43" s="55"/>
      <c r="D43" s="55"/>
      <c r="E43" s="55"/>
      <c r="F43" s="55"/>
      <c r="G43" s="55"/>
      <c r="H43" s="55"/>
      <c r="I43" s="55"/>
      <c r="J43" s="55"/>
      <c r="K43" s="55"/>
      <c r="L43" s="55"/>
      <c r="M43" s="55"/>
      <c r="N43" s="12"/>
      <c r="O43" s="12"/>
      <c r="P43" s="12"/>
      <c r="Q43" s="12"/>
      <c r="S43" s="100" t="s">
        <v>182</v>
      </c>
      <c r="AM43" s="12"/>
      <c r="AN43" s="12"/>
      <c r="AO43" s="12"/>
      <c r="AP43" s="12"/>
      <c r="AQ43" s="12"/>
      <c r="AR43" s="12"/>
      <c r="AS43" s="12"/>
      <c r="AT43" s="12"/>
      <c r="AU43" s="12"/>
      <c r="AV43" s="12"/>
      <c r="AW43" s="12"/>
      <c r="AX43" s="12"/>
      <c r="AY43" s="12"/>
      <c r="AZ43" s="12"/>
      <c r="BA43" s="12"/>
    </row>
    <row r="44" spans="1:53" ht="15.75">
      <c r="A44" s="55"/>
      <c r="B44" s="55"/>
      <c r="C44" s="55"/>
      <c r="D44" s="55"/>
      <c r="E44" s="55"/>
      <c r="F44" s="55"/>
      <c r="G44" s="55"/>
      <c r="H44" s="55"/>
      <c r="I44" s="55"/>
      <c r="J44" s="55"/>
      <c r="K44" s="55"/>
      <c r="L44" s="55"/>
      <c r="M44" s="55"/>
      <c r="N44" s="12"/>
      <c r="O44" s="12"/>
      <c r="P44" s="12"/>
      <c r="Q44" s="185" t="s">
        <v>105</v>
      </c>
      <c r="R44" s="101"/>
      <c r="S44" s="102" t="s">
        <v>183</v>
      </c>
      <c r="T44" s="103" t="s">
        <v>184</v>
      </c>
      <c r="AM44" s="12"/>
      <c r="AN44" s="12"/>
      <c r="AO44" s="12"/>
      <c r="AP44" s="12"/>
      <c r="AQ44" s="12"/>
      <c r="AR44" s="12"/>
      <c r="AS44" s="12"/>
      <c r="AT44" s="12"/>
      <c r="AU44" s="12"/>
      <c r="AV44" s="12"/>
      <c r="AW44" s="12"/>
      <c r="AX44" s="12"/>
      <c r="AY44" s="12"/>
      <c r="AZ44" s="12"/>
      <c r="BA44" s="12"/>
    </row>
    <row r="45" spans="1:53" ht="15.75">
      <c r="A45" s="55"/>
      <c r="B45" s="55"/>
      <c r="C45" s="55"/>
      <c r="D45" s="55"/>
      <c r="E45" s="55"/>
      <c r="F45" s="55"/>
      <c r="G45" s="55"/>
      <c r="H45" s="55"/>
      <c r="I45" s="55"/>
      <c r="J45" s="55"/>
      <c r="K45" s="55"/>
      <c r="L45" s="55"/>
      <c r="M45" s="55"/>
      <c r="N45" s="12"/>
      <c r="O45" s="12"/>
      <c r="P45" s="12"/>
      <c r="Q45" s="185"/>
      <c r="R45" s="101"/>
      <c r="T45" s="103" t="s">
        <v>203</v>
      </c>
      <c r="AM45" s="12"/>
      <c r="AN45" s="12"/>
      <c r="AO45" s="12"/>
      <c r="AP45" s="12"/>
      <c r="AQ45" s="12"/>
      <c r="AR45" s="12"/>
      <c r="AS45" s="12"/>
      <c r="AT45" s="12"/>
      <c r="AU45" s="12"/>
      <c r="AV45" s="12"/>
      <c r="AW45" s="12"/>
      <c r="AX45" s="12"/>
      <c r="AY45" s="12"/>
      <c r="AZ45" s="12"/>
      <c r="BA45" s="12"/>
    </row>
    <row r="46" spans="1:53" ht="15.75">
      <c r="A46" s="55"/>
      <c r="B46" s="55"/>
      <c r="C46" s="55"/>
      <c r="D46" s="55"/>
      <c r="E46" s="55"/>
      <c r="F46" s="55"/>
      <c r="G46" s="55"/>
      <c r="H46" s="55"/>
      <c r="I46" s="55"/>
      <c r="J46" s="55"/>
      <c r="K46" s="55"/>
      <c r="L46" s="55"/>
      <c r="M46" s="55"/>
      <c r="N46" s="12"/>
      <c r="O46" s="12"/>
      <c r="P46" s="12"/>
      <c r="Q46" s="185"/>
      <c r="R46" s="101"/>
      <c r="S46" s="100" t="s">
        <v>21</v>
      </c>
      <c r="T46" s="103"/>
      <c r="AM46" s="12"/>
      <c r="AN46" s="12"/>
      <c r="AO46" s="12"/>
      <c r="AP46" s="12"/>
      <c r="AQ46" s="12"/>
      <c r="AR46" s="12"/>
      <c r="AS46" s="12"/>
      <c r="AT46" s="12"/>
      <c r="AU46" s="12"/>
      <c r="AV46" s="12"/>
      <c r="AW46" s="12"/>
      <c r="AX46" s="12"/>
      <c r="AY46" s="12"/>
      <c r="AZ46" s="12"/>
      <c r="BA46" s="12"/>
    </row>
    <row r="47" spans="1:53" ht="15.75">
      <c r="A47" s="55"/>
      <c r="B47" s="55"/>
      <c r="C47" s="55"/>
      <c r="D47" s="55"/>
      <c r="E47" s="55"/>
      <c r="F47" s="55"/>
      <c r="G47" s="55"/>
      <c r="H47" s="55"/>
      <c r="I47" s="55"/>
      <c r="J47" s="55"/>
      <c r="K47" s="55"/>
      <c r="L47" s="55"/>
      <c r="M47" s="55"/>
      <c r="N47" s="12"/>
      <c r="O47" s="12"/>
      <c r="P47" s="12"/>
      <c r="Q47" s="185"/>
      <c r="R47" s="101"/>
      <c r="S47" s="8" t="str">
        <f>IF(ThisFileShipPackType="Pack","PL","MSL")</f>
        <v>PL</v>
      </c>
      <c r="T47" s="103"/>
      <c r="AM47" s="12"/>
      <c r="AN47" s="12"/>
      <c r="AO47" s="12"/>
      <c r="AP47" s="12"/>
      <c r="AQ47" s="12"/>
      <c r="AR47" s="12"/>
      <c r="AS47" s="12"/>
      <c r="AT47" s="12"/>
      <c r="AU47" s="12"/>
      <c r="AV47" s="12"/>
      <c r="AW47" s="12"/>
      <c r="AX47" s="12"/>
      <c r="AY47" s="12"/>
      <c r="AZ47" s="12"/>
      <c r="BA47" s="12"/>
    </row>
    <row r="48" spans="1:53" ht="15.75">
      <c r="A48" s="55"/>
      <c r="B48" s="55"/>
      <c r="C48" s="55"/>
      <c r="D48" s="55"/>
      <c r="E48" s="55"/>
      <c r="F48" s="55"/>
      <c r="G48" s="55"/>
      <c r="H48" s="55"/>
      <c r="I48" s="55"/>
      <c r="J48" s="55"/>
      <c r="K48" s="55"/>
      <c r="L48" s="55"/>
      <c r="M48" s="55"/>
      <c r="N48" s="12"/>
      <c r="O48" s="12"/>
      <c r="P48" s="12"/>
      <c r="Q48" s="185"/>
      <c r="R48" s="101"/>
      <c r="S48" s="100" t="s">
        <v>253</v>
      </c>
      <c r="T48" s="103"/>
      <c r="AM48" s="12"/>
      <c r="AN48" s="12"/>
      <c r="AO48" s="12"/>
      <c r="AP48" s="12"/>
      <c r="AQ48" s="12"/>
      <c r="AR48" s="12"/>
      <c r="AS48" s="12"/>
      <c r="AT48" s="12"/>
      <c r="AU48" s="12"/>
      <c r="AV48" s="12"/>
      <c r="AW48" s="12"/>
      <c r="AX48" s="12"/>
      <c r="AY48" s="12"/>
      <c r="AZ48" s="12"/>
      <c r="BA48" s="12"/>
    </row>
    <row r="49" spans="1:53" ht="15.75">
      <c r="A49" s="55"/>
      <c r="B49" s="55"/>
      <c r="C49" s="55"/>
      <c r="D49" s="55"/>
      <c r="E49" s="55"/>
      <c r="F49" s="55"/>
      <c r="G49" s="55"/>
      <c r="H49" s="55"/>
      <c r="I49" s="55"/>
      <c r="J49" s="55"/>
      <c r="K49" s="55"/>
      <c r="L49" s="55"/>
      <c r="M49" s="55"/>
      <c r="N49" s="12"/>
      <c r="O49" s="12"/>
      <c r="P49" s="12"/>
      <c r="Q49" s="185"/>
      <c r="R49" s="101"/>
      <c r="S49" s="8" t="str">
        <f>IF(ThisFileShipPackType="Pack","Definitions_Pkg","Definitions_Ship")</f>
        <v>Definitions_Pkg</v>
      </c>
      <c r="T49" s="103"/>
      <c r="AM49" s="12"/>
      <c r="AN49" s="12"/>
      <c r="AO49" s="12"/>
      <c r="AP49" s="12"/>
      <c r="AQ49" s="12"/>
      <c r="AR49" s="12"/>
      <c r="AS49" s="12"/>
      <c r="AT49" s="12"/>
      <c r="AU49" s="12"/>
      <c r="AV49" s="12"/>
      <c r="AW49" s="12"/>
      <c r="AX49" s="12"/>
      <c r="AY49" s="12"/>
      <c r="AZ49" s="12"/>
      <c r="BA49" s="12"/>
    </row>
    <row r="50" spans="1:53" ht="15.75">
      <c r="A50" s="55"/>
      <c r="B50" s="55"/>
      <c r="C50" s="55"/>
      <c r="D50" s="55"/>
      <c r="E50" s="55"/>
      <c r="F50" s="55"/>
      <c r="G50" s="55"/>
      <c r="H50" s="55"/>
      <c r="I50" s="55"/>
      <c r="J50" s="55"/>
      <c r="K50" s="55"/>
      <c r="L50" s="55"/>
      <c r="M50" s="55"/>
      <c r="N50" s="12"/>
      <c r="O50" s="12"/>
      <c r="P50" s="12"/>
      <c r="Q50" s="185"/>
      <c r="R50" s="101"/>
      <c r="S50" s="100" t="s">
        <v>254</v>
      </c>
      <c r="T50" s="103"/>
      <c r="AM50" s="12"/>
      <c r="AN50" s="12"/>
      <c r="AO50" s="12"/>
      <c r="AP50" s="12"/>
      <c r="AQ50" s="12"/>
      <c r="AR50" s="12"/>
      <c r="AS50" s="12"/>
      <c r="AT50" s="12"/>
      <c r="AU50" s="12"/>
      <c r="AV50" s="12"/>
      <c r="AW50" s="12"/>
      <c r="AX50" s="12"/>
      <c r="AY50" s="12"/>
      <c r="AZ50" s="12"/>
      <c r="BA50" s="12"/>
    </row>
    <row r="51" spans="1:53" ht="15.75">
      <c r="A51" s="55"/>
      <c r="B51" s="55"/>
      <c r="C51" s="55"/>
      <c r="D51" s="55"/>
      <c r="E51" s="55"/>
      <c r="F51" s="55"/>
      <c r="G51" s="55"/>
      <c r="H51" s="55"/>
      <c r="I51" s="55"/>
      <c r="J51" s="55"/>
      <c r="K51" s="55"/>
      <c r="L51" s="55"/>
      <c r="M51" s="55"/>
      <c r="N51" s="12"/>
      <c r="O51" s="12"/>
      <c r="P51" s="12"/>
      <c r="Q51" s="185"/>
      <c r="R51" s="101"/>
      <c r="S51" s="8" t="str">
        <f>IF(ThisFileShipPackType="Pack","Definitions_Ship","Definitions_Pkg")</f>
        <v>Definitions_Ship</v>
      </c>
      <c r="T51" s="103"/>
      <c r="AM51" s="12"/>
      <c r="AN51" s="12"/>
      <c r="AO51" s="12"/>
      <c r="AP51" s="12"/>
      <c r="AQ51" s="12"/>
      <c r="AR51" s="12"/>
      <c r="AS51" s="12"/>
      <c r="AT51" s="12"/>
      <c r="AU51" s="12"/>
      <c r="AV51" s="12"/>
      <c r="AW51" s="12"/>
      <c r="AX51" s="12"/>
      <c r="AY51" s="12"/>
      <c r="AZ51" s="12"/>
      <c r="BA51" s="12"/>
    </row>
    <row r="52" spans="1:53" ht="15.75">
      <c r="A52" s="55"/>
      <c r="B52" s="55"/>
      <c r="C52" s="55"/>
      <c r="D52" s="55"/>
      <c r="E52" s="55"/>
      <c r="F52" s="55"/>
      <c r="G52" s="55"/>
      <c r="H52" s="55"/>
      <c r="I52" s="55"/>
      <c r="J52" s="55"/>
      <c r="K52" s="55"/>
      <c r="L52" s="55"/>
      <c r="M52" s="55"/>
      <c r="N52" s="12"/>
      <c r="O52" s="12"/>
      <c r="P52" s="12"/>
      <c r="Q52" s="185"/>
      <c r="R52" s="101"/>
      <c r="T52" s="103"/>
      <c r="AM52" s="12"/>
      <c r="AN52" s="12"/>
      <c r="AO52" s="12"/>
      <c r="AP52" s="12"/>
      <c r="AQ52" s="12"/>
      <c r="AR52" s="12"/>
      <c r="AS52" s="12"/>
      <c r="AT52" s="12"/>
      <c r="AU52" s="12"/>
      <c r="AV52" s="12"/>
      <c r="AW52" s="12"/>
      <c r="AX52" s="12"/>
      <c r="AY52" s="12"/>
      <c r="AZ52" s="12"/>
      <c r="BA52" s="12"/>
    </row>
    <row r="53" spans="1:53" ht="15.75">
      <c r="A53" s="55"/>
      <c r="B53" s="55"/>
      <c r="C53" s="55"/>
      <c r="D53" s="55"/>
      <c r="E53" s="55"/>
      <c r="F53" s="55"/>
      <c r="G53" s="55"/>
      <c r="H53" s="55"/>
      <c r="I53" s="55"/>
      <c r="J53" s="55"/>
      <c r="K53" s="55"/>
      <c r="L53" s="55"/>
      <c r="M53" s="55"/>
      <c r="N53" s="12"/>
      <c r="O53" s="12"/>
      <c r="P53" s="12"/>
      <c r="Q53" s="185"/>
      <c r="R53" s="101"/>
      <c r="S53" s="100" t="s">
        <v>1</v>
      </c>
      <c r="T53" s="103"/>
      <c r="AM53" s="12"/>
      <c r="AN53" s="12"/>
      <c r="AO53" s="12"/>
      <c r="AP53" s="12"/>
      <c r="AQ53" s="12"/>
      <c r="AR53" s="12"/>
      <c r="AS53" s="12"/>
      <c r="AT53" s="12"/>
      <c r="AU53" s="12"/>
      <c r="AV53" s="12"/>
      <c r="AW53" s="12"/>
      <c r="AX53" s="12"/>
      <c r="AY53" s="12"/>
      <c r="AZ53" s="12"/>
      <c r="BA53" s="12"/>
    </row>
    <row r="54" spans="1:53" ht="15.75">
      <c r="A54" s="55"/>
      <c r="B54" s="55"/>
      <c r="C54" s="55"/>
      <c r="D54" s="55"/>
      <c r="E54" s="55"/>
      <c r="F54" s="55"/>
      <c r="G54" s="55"/>
      <c r="H54" s="55"/>
      <c r="I54" s="55"/>
      <c r="J54" s="55"/>
      <c r="K54" s="55"/>
      <c r="L54" s="55"/>
      <c r="M54" s="55"/>
      <c r="N54" s="12"/>
      <c r="O54" s="12"/>
      <c r="P54" s="12"/>
      <c r="Q54" s="185"/>
      <c r="R54" s="101"/>
      <c r="S54" s="8" t="s">
        <v>0</v>
      </c>
      <c r="T54" s="103"/>
      <c r="AM54" s="12"/>
      <c r="AN54" s="12"/>
      <c r="AO54" s="12"/>
      <c r="AP54" s="12"/>
      <c r="AQ54" s="12"/>
      <c r="AR54" s="12"/>
      <c r="AS54" s="12"/>
      <c r="AT54" s="12"/>
      <c r="AU54" s="12"/>
      <c r="AV54" s="12"/>
      <c r="AW54" s="12"/>
      <c r="AX54" s="12"/>
      <c r="AY54" s="12"/>
      <c r="AZ54" s="12"/>
      <c r="BA54" s="12"/>
    </row>
    <row r="55" spans="1:53" ht="15.75">
      <c r="A55" s="55"/>
      <c r="B55" s="55"/>
      <c r="C55" s="55"/>
      <c r="D55" s="55"/>
      <c r="E55" s="55"/>
      <c r="F55" s="55"/>
      <c r="G55" s="55"/>
      <c r="H55" s="55"/>
      <c r="I55" s="55"/>
      <c r="J55" s="55"/>
      <c r="K55" s="55"/>
      <c r="L55" s="55"/>
      <c r="M55" s="55"/>
      <c r="N55" s="12"/>
      <c r="O55" s="12"/>
      <c r="P55" s="12"/>
      <c r="Q55" s="185"/>
      <c r="R55" s="101"/>
      <c r="S55" s="100" t="s">
        <v>16</v>
      </c>
      <c r="T55" s="103"/>
      <c r="AM55" s="12"/>
      <c r="AN55" s="12"/>
      <c r="AO55" s="12"/>
      <c r="AP55" s="12"/>
      <c r="AQ55" s="12"/>
      <c r="AR55" s="12"/>
      <c r="AS55" s="12"/>
      <c r="AT55" s="12"/>
      <c r="AU55" s="12"/>
      <c r="AV55" s="12"/>
      <c r="AW55" s="12"/>
      <c r="AX55" s="12"/>
      <c r="AY55" s="12"/>
      <c r="AZ55" s="12"/>
      <c r="BA55" s="12"/>
    </row>
    <row r="56" spans="1:53" ht="15.75">
      <c r="A56" s="55"/>
      <c r="B56" s="55"/>
      <c r="C56" s="55"/>
      <c r="D56" s="55"/>
      <c r="E56" s="55"/>
      <c r="F56" s="55"/>
      <c r="G56" s="55"/>
      <c r="H56" s="55"/>
      <c r="I56" s="55"/>
      <c r="J56" s="55"/>
      <c r="K56" s="55"/>
      <c r="L56" s="55"/>
      <c r="M56" s="55"/>
      <c r="N56" s="12"/>
      <c r="O56" s="12"/>
      <c r="P56" s="12"/>
      <c r="Q56" s="185"/>
      <c r="R56" s="101"/>
      <c r="S56" s="8" t="s">
        <v>17</v>
      </c>
      <c r="T56" s="103"/>
      <c r="AM56" s="12"/>
      <c r="AN56" s="12"/>
      <c r="AO56" s="12"/>
      <c r="AP56" s="12"/>
      <c r="AQ56" s="12"/>
      <c r="AR56" s="12"/>
      <c r="AS56" s="12"/>
      <c r="AT56" s="12"/>
      <c r="AU56" s="12"/>
      <c r="AV56" s="12"/>
      <c r="AW56" s="12"/>
      <c r="AX56" s="12"/>
      <c r="AY56" s="12"/>
      <c r="AZ56" s="12"/>
      <c r="BA56" s="12"/>
    </row>
    <row r="57" spans="1:53" ht="15.75">
      <c r="A57" s="55"/>
      <c r="B57" s="55"/>
      <c r="C57" s="55"/>
      <c r="D57" s="55"/>
      <c r="E57" s="55"/>
      <c r="F57" s="55"/>
      <c r="G57" s="55"/>
      <c r="H57" s="55"/>
      <c r="I57" s="55"/>
      <c r="J57" s="55"/>
      <c r="K57" s="55"/>
      <c r="L57" s="55"/>
      <c r="M57" s="55"/>
      <c r="N57" s="12"/>
      <c r="O57" s="12"/>
      <c r="P57" s="12"/>
      <c r="Q57" s="185"/>
      <c r="R57" s="101"/>
      <c r="T57" s="103"/>
      <c r="AM57" s="12"/>
      <c r="AN57" s="12"/>
      <c r="AO57" s="12"/>
      <c r="AP57" s="12"/>
      <c r="AQ57" s="12"/>
      <c r="AR57" s="12"/>
      <c r="AS57" s="12"/>
      <c r="AT57" s="12"/>
      <c r="AU57" s="12"/>
      <c r="AV57" s="12"/>
      <c r="AW57" s="12"/>
      <c r="AX57" s="12"/>
      <c r="AY57" s="12"/>
      <c r="AZ57" s="12"/>
      <c r="BA57" s="12"/>
    </row>
    <row r="58" spans="1:53" ht="15.75">
      <c r="A58" s="55"/>
      <c r="B58" s="55"/>
      <c r="C58" s="55"/>
      <c r="D58" s="55"/>
      <c r="E58" s="55"/>
      <c r="F58" s="55"/>
      <c r="G58" s="55"/>
      <c r="H58" s="55"/>
      <c r="I58" s="55"/>
      <c r="J58" s="55"/>
      <c r="K58" s="55"/>
      <c r="L58" s="55"/>
      <c r="M58" s="55"/>
      <c r="N58" s="12"/>
      <c r="O58" s="12"/>
      <c r="P58" s="12"/>
      <c r="Q58" s="185"/>
      <c r="R58" s="101"/>
      <c r="S58" s="88" t="s">
        <v>218</v>
      </c>
      <c r="AM58" s="12"/>
      <c r="AN58" s="12"/>
      <c r="AO58" s="12"/>
      <c r="AP58" s="12"/>
      <c r="AQ58" s="12"/>
      <c r="AR58" s="12"/>
      <c r="AS58" s="12"/>
      <c r="AT58" s="12"/>
      <c r="AU58" s="12"/>
      <c r="AV58" s="12"/>
      <c r="AW58" s="12"/>
      <c r="AX58" s="12"/>
      <c r="AY58" s="12"/>
      <c r="AZ58" s="12"/>
      <c r="BA58" s="12"/>
    </row>
    <row r="59" spans="1:53" ht="15.75">
      <c r="A59" s="55"/>
      <c r="B59" s="55"/>
      <c r="C59" s="55"/>
      <c r="D59" s="55"/>
      <c r="E59" s="55"/>
      <c r="F59" s="55"/>
      <c r="G59" s="55"/>
      <c r="H59" s="55"/>
      <c r="I59" s="55"/>
      <c r="J59" s="55"/>
      <c r="K59" s="55"/>
      <c r="L59" s="55"/>
      <c r="M59" s="55"/>
      <c r="N59" s="12"/>
      <c r="O59" s="12"/>
      <c r="P59" s="12"/>
      <c r="Q59" s="185"/>
      <c r="R59" s="101"/>
      <c r="S59" s="176"/>
      <c r="T59" s="103" t="s">
        <v>219</v>
      </c>
      <c r="AM59" s="12"/>
      <c r="AN59" s="12"/>
      <c r="AO59" s="12"/>
      <c r="AP59" s="12"/>
      <c r="AQ59" s="12"/>
      <c r="AR59" s="12"/>
      <c r="AS59" s="12"/>
      <c r="AT59" s="12"/>
      <c r="AU59" s="12"/>
      <c r="AV59" s="12"/>
      <c r="AW59" s="12"/>
      <c r="AX59" s="12"/>
      <c r="AY59" s="12"/>
      <c r="AZ59" s="12"/>
      <c r="BA59" s="12"/>
    </row>
    <row r="60" spans="1:53" ht="15.75">
      <c r="A60" s="55"/>
      <c r="B60" s="55"/>
      <c r="C60" s="55"/>
      <c r="D60" s="56"/>
      <c r="E60" s="55"/>
      <c r="F60" s="55"/>
      <c r="G60" s="55"/>
      <c r="H60" s="55"/>
      <c r="I60" s="55"/>
      <c r="J60" s="55"/>
      <c r="K60" s="55"/>
      <c r="L60" s="55"/>
      <c r="M60" s="55"/>
      <c r="N60" s="12"/>
      <c r="O60" s="12"/>
      <c r="P60" s="12"/>
      <c r="Q60" s="185"/>
      <c r="R60" s="101"/>
      <c r="AM60" s="12"/>
      <c r="AN60" s="12"/>
      <c r="AO60" s="12"/>
      <c r="AP60" s="12"/>
      <c r="AQ60" s="12"/>
      <c r="AR60" s="12"/>
      <c r="AS60" s="12"/>
      <c r="AT60" s="12"/>
      <c r="AU60" s="12"/>
      <c r="AV60" s="12"/>
      <c r="AW60" s="12"/>
      <c r="AX60" s="12"/>
      <c r="AY60" s="12"/>
      <c r="AZ60" s="12"/>
      <c r="BA60" s="12"/>
    </row>
    <row r="61" spans="1:53" ht="15.75">
      <c r="A61" s="55"/>
      <c r="B61" s="55"/>
      <c r="C61" s="55"/>
      <c r="D61" s="55"/>
      <c r="E61" s="55"/>
      <c r="F61" s="55"/>
      <c r="G61" s="55"/>
      <c r="H61" s="55"/>
      <c r="I61" s="55"/>
      <c r="J61" s="55"/>
      <c r="K61" s="55"/>
      <c r="L61" s="55"/>
      <c r="M61" s="55"/>
      <c r="N61" s="12"/>
      <c r="O61" s="12"/>
      <c r="P61" s="12"/>
      <c r="Q61" s="185"/>
      <c r="S61" s="96" t="s">
        <v>96</v>
      </c>
      <c r="AM61" s="12"/>
      <c r="AN61" s="12"/>
      <c r="AO61" s="12"/>
      <c r="AP61" s="12"/>
      <c r="AQ61" s="12"/>
      <c r="AR61" s="12"/>
      <c r="AS61" s="12"/>
      <c r="AT61" s="12"/>
      <c r="AU61" s="12"/>
      <c r="AV61" s="12"/>
      <c r="AW61" s="12"/>
      <c r="AX61" s="12"/>
      <c r="AY61" s="12"/>
      <c r="AZ61" s="12"/>
      <c r="BA61" s="12"/>
    </row>
    <row r="62" spans="1:53" ht="15.75">
      <c r="A62" s="55"/>
      <c r="B62" s="55"/>
      <c r="C62" s="55"/>
      <c r="D62" s="55"/>
      <c r="E62" s="55"/>
      <c r="F62" s="55"/>
      <c r="G62" s="55"/>
      <c r="H62" s="55"/>
      <c r="I62" s="55"/>
      <c r="J62" s="55"/>
      <c r="K62" s="55"/>
      <c r="L62" s="55"/>
      <c r="M62" s="55"/>
      <c r="N62" s="12"/>
      <c r="O62" s="12"/>
      <c r="P62" s="12"/>
      <c r="Q62" s="185"/>
      <c r="S62" s="93">
        <f>COUNTA(A62:E62,G62)</f>
        <v>0</v>
      </c>
      <c r="T62" s="93">
        <f>IF(AND(COUNTA(A62:N62)&gt;2,$S62&lt;5),1,0)</f>
        <v>0</v>
      </c>
      <c r="U62" s="104" t="s">
        <v>97</v>
      </c>
      <c r="AM62" s="12"/>
      <c r="AN62" s="12"/>
      <c r="AO62" s="12"/>
      <c r="AP62" s="12"/>
      <c r="AQ62" s="12"/>
      <c r="AR62" s="12"/>
      <c r="AS62" s="12"/>
      <c r="AT62" s="12"/>
      <c r="AU62" s="12"/>
      <c r="AV62" s="12"/>
      <c r="AW62" s="12"/>
      <c r="AX62" s="12"/>
      <c r="AY62" s="12"/>
      <c r="AZ62" s="12"/>
      <c r="BA62" s="12"/>
    </row>
    <row r="63" spans="1:53" ht="15.75">
      <c r="A63" s="55"/>
      <c r="B63" s="55"/>
      <c r="C63" s="55"/>
      <c r="D63" s="55"/>
      <c r="E63" s="55"/>
      <c r="F63" s="55"/>
      <c r="G63" s="55"/>
      <c r="H63" s="55"/>
      <c r="I63" s="55"/>
      <c r="J63" s="55"/>
      <c r="K63" s="55"/>
      <c r="L63" s="55"/>
      <c r="M63" s="55"/>
      <c r="N63" s="12"/>
      <c r="O63" s="12"/>
      <c r="P63" s="12"/>
      <c r="Q63" s="185"/>
      <c r="S63" s="105"/>
      <c r="T63" s="106"/>
      <c r="U63" s="96" t="s">
        <v>124</v>
      </c>
      <c r="V63" s="104"/>
      <c r="AM63" s="12"/>
      <c r="AN63" s="12"/>
      <c r="AO63" s="12"/>
      <c r="AP63" s="12"/>
      <c r="AQ63" s="12"/>
      <c r="AR63" s="12"/>
      <c r="AS63" s="12"/>
      <c r="AT63" s="12"/>
      <c r="AU63" s="12"/>
      <c r="AV63" s="12"/>
      <c r="AW63" s="12"/>
      <c r="AX63" s="12"/>
      <c r="AY63" s="12"/>
      <c r="AZ63" s="12"/>
      <c r="BA63" s="12"/>
    </row>
    <row r="64" spans="1:53" ht="15.75">
      <c r="A64" s="55"/>
      <c r="B64" s="55"/>
      <c r="C64" s="55"/>
      <c r="D64" s="55"/>
      <c r="E64" s="55"/>
      <c r="F64" s="55"/>
      <c r="G64" s="55"/>
      <c r="H64" s="55"/>
      <c r="I64" s="55"/>
      <c r="J64" s="55"/>
      <c r="K64" s="55"/>
      <c r="L64" s="55"/>
      <c r="M64" s="55"/>
      <c r="N64" s="12"/>
      <c r="O64" s="12"/>
      <c r="P64" s="12"/>
      <c r="Q64" s="185"/>
      <c r="S64" s="105"/>
      <c r="T64" s="106"/>
      <c r="U64" s="94">
        <f>COUNTA(I64:J64,N64)</f>
        <v>0</v>
      </c>
      <c r="V64" s="95">
        <f>IF(AND(COUNTA(A64:N64)&gt;2,$U64=0),1,0)</f>
        <v>0</v>
      </c>
      <c r="W64" s="104" t="s">
        <v>125</v>
      </c>
      <c r="AM64" s="12"/>
      <c r="AN64" s="12"/>
      <c r="AO64" s="12"/>
      <c r="AP64" s="12"/>
      <c r="AQ64" s="12"/>
      <c r="AR64" s="12"/>
      <c r="AS64" s="12"/>
      <c r="AT64" s="12"/>
      <c r="AU64" s="12"/>
      <c r="AV64" s="12"/>
      <c r="AW64" s="12"/>
      <c r="AX64" s="12"/>
      <c r="AY64" s="12"/>
      <c r="AZ64" s="12"/>
      <c r="BA64" s="12"/>
    </row>
    <row r="65" spans="1:53" ht="15.75">
      <c r="A65" s="55"/>
      <c r="B65" s="55"/>
      <c r="C65" s="55"/>
      <c r="D65" s="55"/>
      <c r="E65" s="55"/>
      <c r="F65" s="55"/>
      <c r="G65" s="55"/>
      <c r="H65" s="55"/>
      <c r="I65" s="55"/>
      <c r="J65" s="55"/>
      <c r="K65" s="55"/>
      <c r="L65" s="55"/>
      <c r="M65" s="55"/>
      <c r="N65" s="12"/>
      <c r="O65" s="12"/>
      <c r="P65" s="12"/>
      <c r="Q65" s="185"/>
      <c r="S65" s="88" t="s">
        <v>63</v>
      </c>
      <c r="T65" s="106"/>
      <c r="U65" s="106"/>
      <c r="V65" s="104"/>
      <c r="AM65" s="12"/>
      <c r="AN65" s="12"/>
      <c r="AO65" s="12"/>
      <c r="AP65" s="12"/>
      <c r="AQ65" s="12"/>
      <c r="AR65" s="12"/>
      <c r="AS65" s="12"/>
      <c r="AT65" s="12"/>
      <c r="AU65" s="12"/>
      <c r="AV65" s="12"/>
      <c r="AW65" s="12"/>
      <c r="AX65" s="12"/>
      <c r="AY65" s="12"/>
      <c r="AZ65" s="12"/>
      <c r="BA65" s="12"/>
    </row>
    <row r="66" spans="1:53" ht="15.75">
      <c r="A66" s="55"/>
      <c r="B66" s="55"/>
      <c r="C66" s="55"/>
      <c r="D66" s="55"/>
      <c r="E66" s="55"/>
      <c r="F66" s="55"/>
      <c r="G66" s="55"/>
      <c r="H66" s="55"/>
      <c r="I66" s="55"/>
      <c r="J66" s="55"/>
      <c r="K66" s="55"/>
      <c r="L66" s="55"/>
      <c r="M66" s="55"/>
      <c r="N66" s="12"/>
      <c r="O66" s="12"/>
      <c r="P66" s="12"/>
      <c r="Q66" s="185"/>
      <c r="S66" s="105">
        <f>COUNTA(AllReqdHdrCellsPack)</f>
        <v>1</v>
      </c>
      <c r="T66" s="103" t="s">
        <v>66</v>
      </c>
      <c r="U66" s="106"/>
      <c r="V66" s="104"/>
      <c r="AM66" s="12"/>
      <c r="AN66" s="12"/>
      <c r="AO66" s="12"/>
      <c r="AP66" s="12"/>
      <c r="AQ66" s="12"/>
      <c r="AR66" s="12"/>
      <c r="AS66" s="12"/>
      <c r="AT66" s="12"/>
      <c r="AU66" s="12"/>
      <c r="AV66" s="12"/>
      <c r="AW66" s="12"/>
      <c r="AX66" s="12"/>
      <c r="AY66" s="12"/>
      <c r="AZ66" s="12"/>
      <c r="BA66" s="12"/>
    </row>
    <row r="67" spans="1:53" ht="15.75">
      <c r="A67" s="55"/>
      <c r="B67" s="55"/>
      <c r="C67" s="55"/>
      <c r="D67" s="55"/>
      <c r="E67" s="55"/>
      <c r="F67" s="55"/>
      <c r="G67" s="55"/>
      <c r="H67" s="55"/>
      <c r="I67" s="55"/>
      <c r="J67" s="55"/>
      <c r="K67" s="55"/>
      <c r="L67" s="55"/>
      <c r="M67" s="55"/>
      <c r="N67" s="12"/>
      <c r="O67" s="12"/>
      <c r="P67" s="12"/>
      <c r="Q67" s="185"/>
      <c r="S67" s="88" t="s">
        <v>65</v>
      </c>
      <c r="T67" s="106"/>
      <c r="U67" s="106"/>
      <c r="V67" s="104"/>
      <c r="AM67" s="12"/>
      <c r="AN67" s="12"/>
      <c r="AO67" s="12"/>
      <c r="AP67" s="12"/>
      <c r="AQ67" s="12"/>
      <c r="AR67" s="12"/>
      <c r="AS67" s="12"/>
      <c r="AT67" s="12"/>
      <c r="AU67" s="12"/>
      <c r="AV67" s="12"/>
      <c r="AW67" s="12"/>
      <c r="AX67" s="12"/>
      <c r="AY67" s="12"/>
      <c r="AZ67" s="12"/>
      <c r="BA67" s="12"/>
    </row>
    <row r="68" spans="1:53" ht="15.75">
      <c r="A68" s="55"/>
      <c r="B68" s="55"/>
      <c r="C68" s="55"/>
      <c r="D68" s="55"/>
      <c r="E68" s="55"/>
      <c r="F68" s="55"/>
      <c r="G68" s="55"/>
      <c r="H68" s="55"/>
      <c r="I68" s="55"/>
      <c r="J68" s="55"/>
      <c r="K68" s="55"/>
      <c r="L68" s="55"/>
      <c r="M68" s="55"/>
      <c r="N68" s="12"/>
      <c r="O68" s="12"/>
      <c r="P68" s="12"/>
      <c r="Q68" s="185"/>
      <c r="S68" s="105">
        <f>COUNTA(AllReqdHdrCellsShip)</f>
        <v>3</v>
      </c>
      <c r="T68" s="103" t="s">
        <v>66</v>
      </c>
      <c r="U68" s="106"/>
      <c r="V68" s="104"/>
      <c r="AM68" s="12"/>
      <c r="AN68" s="12"/>
      <c r="AO68" s="12"/>
      <c r="AP68" s="12"/>
      <c r="AQ68" s="12"/>
      <c r="AR68" s="12"/>
      <c r="AS68" s="12"/>
      <c r="AT68" s="12"/>
      <c r="AU68" s="12"/>
      <c r="AV68" s="12"/>
      <c r="AW68" s="12"/>
      <c r="AX68" s="12"/>
      <c r="AY68" s="12"/>
      <c r="AZ68" s="12"/>
      <c r="BA68" s="12"/>
    </row>
    <row r="69" spans="1:53" ht="15.75">
      <c r="A69" s="55"/>
      <c r="B69" s="55"/>
      <c r="C69" s="55"/>
      <c r="D69" s="55"/>
      <c r="E69" s="55"/>
      <c r="F69" s="55"/>
      <c r="G69" s="55"/>
      <c r="H69" s="55"/>
      <c r="I69" s="55"/>
      <c r="J69" s="55"/>
      <c r="K69" s="55"/>
      <c r="L69" s="55"/>
      <c r="M69" s="55"/>
      <c r="N69" s="12"/>
      <c r="O69" s="12"/>
      <c r="P69" s="12"/>
      <c r="Q69" s="185"/>
      <c r="S69" s="88" t="s">
        <v>64</v>
      </c>
      <c r="T69" s="106"/>
      <c r="U69" s="106"/>
      <c r="V69" s="104"/>
      <c r="AM69" s="12"/>
      <c r="AN69" s="12"/>
      <c r="AO69" s="12"/>
      <c r="AP69" s="12"/>
      <c r="AQ69" s="12"/>
      <c r="AR69" s="12"/>
      <c r="AS69" s="12"/>
      <c r="AT69" s="12"/>
      <c r="AU69" s="12"/>
      <c r="AV69" s="12"/>
      <c r="AW69" s="12"/>
      <c r="AX69" s="12"/>
      <c r="AY69" s="12"/>
      <c r="AZ69" s="12"/>
      <c r="BA69" s="12"/>
    </row>
    <row r="70" spans="1:53" ht="15.75">
      <c r="A70" s="55"/>
      <c r="B70" s="55"/>
      <c r="C70" s="55"/>
      <c r="D70" s="55"/>
      <c r="E70" s="55"/>
      <c r="F70" s="55"/>
      <c r="G70" s="55"/>
      <c r="H70" s="55"/>
      <c r="I70" s="55"/>
      <c r="J70" s="55"/>
      <c r="K70" s="55"/>
      <c r="L70" s="55"/>
      <c r="M70" s="55"/>
      <c r="N70" s="12"/>
      <c r="O70" s="12"/>
      <c r="P70" s="12"/>
      <c r="Q70" s="185"/>
      <c r="S70" s="105">
        <f>COUNTA(AllShipUnits)</f>
        <v>1</v>
      </c>
      <c r="T70" s="103" t="s">
        <v>66</v>
      </c>
      <c r="U70" s="106"/>
      <c r="V70" s="104"/>
      <c r="AM70" s="12"/>
      <c r="AN70" s="12"/>
      <c r="AO70" s="12"/>
      <c r="AP70" s="12"/>
      <c r="AQ70" s="12"/>
      <c r="AR70" s="12"/>
      <c r="AS70" s="12"/>
      <c r="AT70" s="12"/>
      <c r="AU70" s="12"/>
      <c r="AV70" s="12"/>
      <c r="AW70" s="12"/>
      <c r="AX70" s="12"/>
      <c r="AY70" s="12"/>
      <c r="AZ70" s="12"/>
      <c r="BA70" s="12"/>
    </row>
    <row r="71" spans="1:53" ht="15.75">
      <c r="A71" s="55"/>
      <c r="B71" s="55"/>
      <c r="C71" s="55"/>
      <c r="D71" s="55"/>
      <c r="E71" s="55"/>
      <c r="F71" s="55"/>
      <c r="G71" s="55"/>
      <c r="H71" s="55"/>
      <c r="I71" s="55"/>
      <c r="J71" s="55"/>
      <c r="K71" s="55"/>
      <c r="L71" s="55"/>
      <c r="M71" s="55"/>
      <c r="N71" s="12"/>
      <c r="O71" s="12"/>
      <c r="P71" s="12"/>
      <c r="Q71" s="185"/>
      <c r="R71" s="101"/>
      <c r="S71" s="107"/>
      <c r="T71" s="106"/>
      <c r="U71" s="104"/>
      <c r="AM71" s="12"/>
      <c r="AN71" s="12"/>
      <c r="AO71" s="12"/>
      <c r="AP71" s="12"/>
      <c r="AQ71" s="12"/>
      <c r="AR71" s="12"/>
      <c r="AS71" s="12"/>
      <c r="AT71" s="12"/>
      <c r="AU71" s="12"/>
      <c r="AV71" s="12"/>
      <c r="AW71" s="12"/>
      <c r="AX71" s="12"/>
      <c r="AY71" s="12"/>
      <c r="AZ71" s="12"/>
      <c r="BA71" s="12"/>
    </row>
    <row r="72" spans="1:53" ht="15.75">
      <c r="A72" s="55"/>
      <c r="B72" s="55"/>
      <c r="C72" s="55"/>
      <c r="D72" s="55"/>
      <c r="E72" s="55"/>
      <c r="F72" s="55"/>
      <c r="G72" s="55"/>
      <c r="H72" s="55"/>
      <c r="I72" s="55"/>
      <c r="J72" s="55"/>
      <c r="K72" s="55"/>
      <c r="L72" s="55"/>
      <c r="M72" s="55"/>
      <c r="N72" s="12"/>
      <c r="O72" s="12"/>
      <c r="P72" s="12"/>
      <c r="Q72" s="185"/>
      <c r="R72" s="101"/>
      <c r="S72" s="96" t="s">
        <v>119</v>
      </c>
      <c r="T72" s="106"/>
      <c r="U72" s="104"/>
      <c r="AM72" s="12"/>
      <c r="AN72" s="12"/>
      <c r="AO72" s="12"/>
      <c r="AP72" s="12"/>
      <c r="AQ72" s="12"/>
      <c r="AR72" s="12"/>
      <c r="AS72" s="12"/>
      <c r="AT72" s="12"/>
      <c r="AU72" s="12"/>
      <c r="AV72" s="12"/>
      <c r="AW72" s="12"/>
      <c r="AX72" s="12"/>
      <c r="AY72" s="12"/>
      <c r="AZ72" s="12"/>
      <c r="BA72" s="12"/>
    </row>
    <row r="73" spans="1:53" ht="15.75">
      <c r="A73" s="55"/>
      <c r="B73" s="55"/>
      <c r="C73" s="55"/>
      <c r="D73" s="55"/>
      <c r="E73" s="55"/>
      <c r="F73" s="55"/>
      <c r="G73" s="55"/>
      <c r="H73" s="55"/>
      <c r="I73" s="55"/>
      <c r="J73" s="55"/>
      <c r="K73" s="55"/>
      <c r="L73" s="55"/>
      <c r="M73" s="55"/>
      <c r="N73" s="12"/>
      <c r="O73" s="12"/>
      <c r="P73" s="12"/>
      <c r="Q73" s="185"/>
      <c r="R73" s="101"/>
      <c r="S73" s="63"/>
      <c r="AM73" s="12"/>
      <c r="AN73" s="12"/>
      <c r="AO73" s="12"/>
      <c r="AP73" s="12"/>
      <c r="AQ73" s="12"/>
      <c r="AR73" s="12"/>
      <c r="AS73" s="12"/>
      <c r="AT73" s="12"/>
      <c r="AU73" s="12"/>
      <c r="AV73" s="12"/>
      <c r="AW73" s="12"/>
      <c r="AX73" s="12"/>
      <c r="AY73" s="12"/>
      <c r="AZ73" s="12"/>
      <c r="BA73" s="12"/>
    </row>
    <row r="74" spans="1:53" ht="15.75">
      <c r="A74" s="55"/>
      <c r="B74" s="55"/>
      <c r="C74" s="55"/>
      <c r="D74" s="55"/>
      <c r="E74" s="55"/>
      <c r="F74" s="55"/>
      <c r="G74" s="55"/>
      <c r="H74" s="55"/>
      <c r="I74" s="55"/>
      <c r="J74" s="55"/>
      <c r="K74" s="55"/>
      <c r="L74" s="55"/>
      <c r="M74" s="55"/>
      <c r="N74" s="12"/>
      <c r="O74" s="12"/>
      <c r="P74" s="12"/>
      <c r="Q74" s="185"/>
      <c r="R74" s="101"/>
      <c r="AM74" s="12"/>
      <c r="AN74" s="12"/>
      <c r="AO74" s="12"/>
      <c r="AP74" s="12"/>
      <c r="AQ74" s="12"/>
      <c r="AR74" s="12"/>
      <c r="AS74" s="12"/>
      <c r="AT74" s="12"/>
      <c r="AU74" s="12"/>
      <c r="AV74" s="12"/>
      <c r="AW74" s="12"/>
      <c r="AX74" s="12"/>
      <c r="AY74" s="12"/>
      <c r="AZ74" s="12"/>
      <c r="BA74" s="12"/>
    </row>
    <row r="75" spans="1:53" ht="15.75">
      <c r="A75" s="55"/>
      <c r="B75" s="55"/>
      <c r="C75" s="55"/>
      <c r="D75" s="55"/>
      <c r="E75" s="55"/>
      <c r="F75" s="55"/>
      <c r="G75" s="55"/>
      <c r="H75" s="55"/>
      <c r="I75" s="55"/>
      <c r="J75" s="55"/>
      <c r="K75" s="55"/>
      <c r="L75" s="55"/>
      <c r="M75" s="55"/>
      <c r="N75" s="12"/>
      <c r="O75" s="12"/>
      <c r="P75" s="12"/>
      <c r="Q75" s="185"/>
      <c r="R75" s="101"/>
      <c r="S75" s="96" t="s">
        <v>133</v>
      </c>
      <c r="AM75" s="12"/>
      <c r="AN75" s="12"/>
      <c r="AO75" s="12"/>
      <c r="AP75" s="12"/>
      <c r="AQ75" s="12"/>
      <c r="AR75" s="12"/>
      <c r="AS75" s="12"/>
      <c r="AT75" s="12"/>
      <c r="AU75" s="12"/>
      <c r="AV75" s="12"/>
      <c r="AW75" s="12"/>
      <c r="AX75" s="12"/>
      <c r="AY75" s="12"/>
      <c r="AZ75" s="12"/>
      <c r="BA75" s="12"/>
    </row>
    <row r="76" spans="1:53" ht="15.75">
      <c r="A76" s="55"/>
      <c r="B76" s="55"/>
      <c r="C76" s="55"/>
      <c r="D76" s="55"/>
      <c r="E76" s="55"/>
      <c r="F76" s="55"/>
      <c r="G76" s="55"/>
      <c r="H76" s="55"/>
      <c r="I76" s="55"/>
      <c r="J76" s="55"/>
      <c r="K76" s="55"/>
      <c r="L76" s="55"/>
      <c r="M76" s="55"/>
      <c r="N76" s="12"/>
      <c r="O76" s="12"/>
      <c r="P76" s="12"/>
      <c r="Q76" s="185"/>
      <c r="R76" s="101"/>
      <c r="S76" s="108"/>
      <c r="T76" s="103" t="s">
        <v>137</v>
      </c>
      <c r="AM76" s="12"/>
      <c r="AN76" s="12"/>
      <c r="AO76" s="12"/>
      <c r="AP76" s="12"/>
      <c r="AQ76" s="12"/>
      <c r="AR76" s="12"/>
      <c r="AS76" s="12"/>
      <c r="AT76" s="12"/>
      <c r="AU76" s="12"/>
      <c r="AV76" s="12"/>
      <c r="AW76" s="12"/>
      <c r="AX76" s="12"/>
      <c r="AY76" s="12"/>
      <c r="AZ76" s="12"/>
      <c r="BA76" s="12"/>
    </row>
    <row r="77" spans="1:53" ht="15.75">
      <c r="A77" s="55"/>
      <c r="B77" s="55"/>
      <c r="C77" s="55"/>
      <c r="D77" s="55"/>
      <c r="E77" s="55"/>
      <c r="F77" s="55"/>
      <c r="G77" s="55"/>
      <c r="H77" s="55"/>
      <c r="I77" s="55"/>
      <c r="J77" s="55"/>
      <c r="K77" s="55"/>
      <c r="L77" s="55"/>
      <c r="M77" s="55"/>
      <c r="N77" s="12"/>
      <c r="O77" s="12"/>
      <c r="P77" s="12"/>
      <c r="Q77" s="185"/>
      <c r="R77" s="101"/>
      <c r="AM77" s="12"/>
      <c r="AN77" s="12"/>
      <c r="AO77" s="12"/>
      <c r="AP77" s="12"/>
      <c r="AQ77" s="12"/>
      <c r="AR77" s="12"/>
      <c r="AS77" s="12"/>
      <c r="AT77" s="12"/>
      <c r="AU77" s="12"/>
      <c r="AV77" s="12"/>
      <c r="AW77" s="12"/>
      <c r="AX77" s="12"/>
      <c r="AY77" s="12"/>
      <c r="AZ77" s="12"/>
      <c r="BA77" s="12"/>
    </row>
    <row r="78" spans="1:53" ht="15.75">
      <c r="A78" s="55"/>
      <c r="B78" s="55"/>
      <c r="C78" s="55"/>
      <c r="D78" s="55"/>
      <c r="E78" s="55"/>
      <c r="F78" s="55"/>
      <c r="G78" s="55"/>
      <c r="H78" s="55"/>
      <c r="I78" s="55"/>
      <c r="J78" s="55"/>
      <c r="K78" s="55"/>
      <c r="L78" s="55"/>
      <c r="M78" s="55"/>
      <c r="N78" s="12"/>
      <c r="O78" s="12"/>
      <c r="P78" s="12"/>
      <c r="Q78" s="185"/>
      <c r="R78" s="101"/>
      <c r="S78" s="96" t="s">
        <v>120</v>
      </c>
      <c r="AM78" s="12"/>
      <c r="AN78" s="12"/>
      <c r="AO78" s="12"/>
      <c r="AP78" s="12"/>
      <c r="AQ78" s="12"/>
      <c r="AR78" s="12"/>
      <c r="AS78" s="12"/>
      <c r="AT78" s="12"/>
      <c r="AU78" s="12"/>
      <c r="AV78" s="12"/>
      <c r="AW78" s="12"/>
      <c r="AX78" s="12"/>
      <c r="AY78" s="12"/>
      <c r="AZ78" s="12"/>
      <c r="BA78" s="12"/>
    </row>
    <row r="79" spans="1:53" ht="15.75">
      <c r="A79" s="55"/>
      <c r="B79" s="55"/>
      <c r="C79" s="55"/>
      <c r="D79" s="55"/>
      <c r="E79" s="55"/>
      <c r="F79" s="55"/>
      <c r="G79" s="55"/>
      <c r="H79" s="55"/>
      <c r="I79" s="55"/>
      <c r="J79" s="55"/>
      <c r="K79" s="55"/>
      <c r="L79" s="55"/>
      <c r="M79" s="55"/>
      <c r="N79" s="12"/>
      <c r="O79" s="12"/>
      <c r="P79" s="12"/>
      <c r="Q79" s="185"/>
      <c r="R79" s="101"/>
      <c r="S79" s="63"/>
      <c r="AM79" s="12"/>
      <c r="AN79" s="12"/>
      <c r="AO79" s="12"/>
      <c r="AP79" s="12"/>
      <c r="AQ79" s="12"/>
      <c r="AR79" s="12"/>
      <c r="AS79" s="12"/>
      <c r="AT79" s="12"/>
      <c r="AU79" s="12"/>
      <c r="AV79" s="12"/>
      <c r="AW79" s="12"/>
      <c r="AX79" s="12"/>
      <c r="AY79" s="12"/>
      <c r="AZ79" s="12"/>
      <c r="BA79" s="12"/>
    </row>
    <row r="80" spans="1:53" ht="15.75">
      <c r="A80" s="55"/>
      <c r="B80" s="55"/>
      <c r="C80" s="55"/>
      <c r="D80" s="55"/>
      <c r="E80" s="55"/>
      <c r="F80" s="55"/>
      <c r="G80" s="55"/>
      <c r="H80" s="55"/>
      <c r="I80" s="55"/>
      <c r="J80" s="55"/>
      <c r="K80" s="55"/>
      <c r="L80" s="55"/>
      <c r="M80" s="55"/>
      <c r="N80" s="12"/>
      <c r="O80" s="12"/>
      <c r="P80" s="12"/>
      <c r="Q80" s="185"/>
      <c r="R80" s="101"/>
      <c r="S80" s="109"/>
      <c r="AM80" s="12"/>
      <c r="AN80" s="12"/>
      <c r="AO80" s="12"/>
      <c r="AP80" s="12"/>
      <c r="AQ80" s="12"/>
      <c r="AR80" s="12"/>
      <c r="AS80" s="12"/>
      <c r="AT80" s="12"/>
      <c r="AU80" s="12"/>
      <c r="AV80" s="12"/>
      <c r="AW80" s="12"/>
      <c r="AX80" s="12"/>
      <c r="AY80" s="12"/>
      <c r="AZ80" s="12"/>
      <c r="BA80" s="12"/>
    </row>
    <row r="81" spans="1:53" ht="15.75">
      <c r="A81" s="55"/>
      <c r="B81" s="55"/>
      <c r="C81" s="55"/>
      <c r="D81" s="55"/>
      <c r="E81" s="55"/>
      <c r="F81" s="55"/>
      <c r="G81" s="55"/>
      <c r="H81" s="55"/>
      <c r="I81" s="55"/>
      <c r="J81" s="55"/>
      <c r="K81" s="55"/>
      <c r="L81" s="55"/>
      <c r="M81" s="55"/>
      <c r="N81" s="12"/>
      <c r="O81" s="12"/>
      <c r="P81" s="12"/>
      <c r="Q81" s="185"/>
      <c r="R81" s="101"/>
      <c r="S81" s="96" t="s">
        <v>134</v>
      </c>
      <c r="AM81" s="12"/>
      <c r="AN81" s="12"/>
      <c r="AO81" s="12"/>
      <c r="AP81" s="12"/>
      <c r="AQ81" s="12"/>
      <c r="AR81" s="12"/>
      <c r="AS81" s="12"/>
      <c r="AT81" s="12"/>
      <c r="AU81" s="12"/>
      <c r="AV81" s="12"/>
      <c r="AW81" s="12"/>
      <c r="AX81" s="12"/>
      <c r="AY81" s="12"/>
      <c r="AZ81" s="12"/>
      <c r="BA81" s="12"/>
    </row>
    <row r="82" spans="1:53" ht="15.75">
      <c r="A82" s="55"/>
      <c r="B82" s="55"/>
      <c r="C82" s="55"/>
      <c r="D82" s="55"/>
      <c r="E82" s="55"/>
      <c r="F82" s="55"/>
      <c r="G82" s="55"/>
      <c r="H82" s="55"/>
      <c r="I82" s="55"/>
      <c r="J82" s="55"/>
      <c r="K82" s="55"/>
      <c r="L82" s="55"/>
      <c r="M82" s="55"/>
      <c r="N82" s="12"/>
      <c r="O82" s="12"/>
      <c r="P82" s="12"/>
      <c r="Q82" s="185"/>
      <c r="R82" s="101"/>
      <c r="S82" s="67"/>
      <c r="T82" s="103" t="s">
        <v>137</v>
      </c>
      <c r="AM82" s="12"/>
      <c r="AN82" s="12"/>
      <c r="AO82" s="12"/>
      <c r="AP82" s="12"/>
      <c r="AQ82" s="12"/>
      <c r="AR82" s="12"/>
      <c r="AS82" s="12"/>
      <c r="AT82" s="12"/>
      <c r="AU82" s="12"/>
      <c r="AV82" s="12"/>
      <c r="AW82" s="12"/>
      <c r="AX82" s="12"/>
      <c r="AY82" s="12"/>
      <c r="AZ82" s="12"/>
      <c r="BA82" s="12"/>
    </row>
    <row r="83" spans="1:53" ht="15.75">
      <c r="A83" s="55"/>
      <c r="B83" s="55"/>
      <c r="C83" s="55"/>
      <c r="D83" s="55"/>
      <c r="E83" s="55"/>
      <c r="F83" s="55"/>
      <c r="G83" s="55"/>
      <c r="H83" s="55"/>
      <c r="I83" s="55"/>
      <c r="J83" s="55"/>
      <c r="K83" s="55"/>
      <c r="L83" s="55"/>
      <c r="M83" s="55"/>
      <c r="N83" s="12"/>
      <c r="O83" s="12"/>
      <c r="P83" s="12"/>
      <c r="Q83" s="185"/>
      <c r="R83" s="101"/>
      <c r="AM83" s="12"/>
      <c r="AN83" s="12"/>
      <c r="AO83" s="12"/>
      <c r="AP83" s="12"/>
      <c r="AQ83" s="12"/>
      <c r="AR83" s="12"/>
      <c r="AS83" s="12"/>
      <c r="AT83" s="12"/>
      <c r="AU83" s="12"/>
      <c r="AV83" s="12"/>
      <c r="AW83" s="12"/>
      <c r="AX83" s="12"/>
      <c r="AY83" s="12"/>
      <c r="AZ83" s="12"/>
      <c r="BA83" s="12"/>
    </row>
    <row r="84" spans="1:53" ht="15.75">
      <c r="A84" s="55"/>
      <c r="B84" s="55"/>
      <c r="C84" s="55"/>
      <c r="D84" s="55"/>
      <c r="E84" s="55"/>
      <c r="F84" s="55"/>
      <c r="G84" s="55"/>
      <c r="H84" s="55"/>
      <c r="I84" s="55"/>
      <c r="J84" s="55"/>
      <c r="K84" s="55"/>
      <c r="L84" s="55"/>
      <c r="M84" s="55"/>
      <c r="N84" s="12"/>
      <c r="O84" s="12"/>
      <c r="P84" s="12"/>
      <c r="Q84" s="185"/>
      <c r="R84" s="101"/>
      <c r="S84" s="96" t="s">
        <v>104</v>
      </c>
      <c r="AM84" s="12"/>
      <c r="AN84" s="12"/>
      <c r="AO84" s="12"/>
      <c r="AP84" s="12"/>
      <c r="AQ84" s="12"/>
      <c r="AR84" s="12"/>
      <c r="AS84" s="12"/>
      <c r="AT84" s="12"/>
      <c r="AU84" s="12"/>
      <c r="AV84" s="12"/>
      <c r="AW84" s="12"/>
      <c r="AX84" s="12"/>
      <c r="AY84" s="12"/>
      <c r="AZ84" s="12"/>
      <c r="BA84" s="12"/>
    </row>
    <row r="85" spans="1:53" ht="15.75">
      <c r="A85" s="55"/>
      <c r="B85" s="55"/>
      <c r="C85" s="55"/>
      <c r="D85" s="55"/>
      <c r="E85" s="55"/>
      <c r="F85" s="55"/>
      <c r="G85" s="55"/>
      <c r="H85" s="55"/>
      <c r="I85" s="55"/>
      <c r="J85" s="55"/>
      <c r="K85" s="55"/>
      <c r="L85" s="55"/>
      <c r="M85" s="55"/>
      <c r="N85" s="12"/>
      <c r="O85" s="12"/>
      <c r="P85" s="12"/>
      <c r="Q85" s="185"/>
      <c r="R85" s="101"/>
      <c r="S85" s="173"/>
      <c r="T85" s="103" t="s">
        <v>197</v>
      </c>
      <c r="AM85" s="12"/>
      <c r="AN85" s="12"/>
      <c r="AO85" s="12"/>
      <c r="AP85" s="12"/>
      <c r="AQ85" s="12"/>
      <c r="AR85" s="12"/>
      <c r="AS85" s="12"/>
      <c r="AT85" s="12"/>
      <c r="AU85" s="12"/>
      <c r="AV85" s="12"/>
      <c r="AW85" s="12"/>
      <c r="AX85" s="12"/>
      <c r="AY85" s="12"/>
      <c r="AZ85" s="12"/>
      <c r="BA85" s="12"/>
    </row>
    <row r="86" spans="1:53" ht="15.75">
      <c r="A86" s="55"/>
      <c r="B86" s="55"/>
      <c r="C86" s="55"/>
      <c r="D86" s="55"/>
      <c r="E86" s="55"/>
      <c r="F86" s="55"/>
      <c r="G86" s="55"/>
      <c r="H86" s="55"/>
      <c r="I86" s="55"/>
      <c r="J86" s="55"/>
      <c r="K86" s="55"/>
      <c r="L86" s="55"/>
      <c r="M86" s="55"/>
      <c r="N86" s="12"/>
      <c r="O86" s="12"/>
      <c r="P86" s="12"/>
      <c r="Q86" s="185"/>
      <c r="R86" s="101"/>
      <c r="S86" s="110"/>
      <c r="T86" s="103"/>
      <c r="AM86" s="12"/>
      <c r="AN86" s="12"/>
      <c r="AO86" s="12"/>
      <c r="AP86" s="12"/>
      <c r="AQ86" s="12"/>
      <c r="AR86" s="12"/>
      <c r="AS86" s="12"/>
      <c r="AT86" s="12"/>
      <c r="AU86" s="12"/>
      <c r="AV86" s="12"/>
      <c r="AW86" s="12"/>
      <c r="AX86" s="12"/>
      <c r="AY86" s="12"/>
      <c r="AZ86" s="12"/>
      <c r="BA86" s="12"/>
    </row>
    <row r="87" spans="1:53" ht="15.75">
      <c r="A87" s="55"/>
      <c r="B87" s="55"/>
      <c r="C87" s="55"/>
      <c r="D87" s="55"/>
      <c r="E87" s="55"/>
      <c r="F87" s="55"/>
      <c r="G87" s="55"/>
      <c r="H87" s="55"/>
      <c r="I87" s="55"/>
      <c r="J87" s="55"/>
      <c r="K87" s="55"/>
      <c r="L87" s="55"/>
      <c r="M87" s="55"/>
      <c r="N87" s="12"/>
      <c r="O87" s="12"/>
      <c r="P87" s="12"/>
      <c r="Q87" s="185"/>
      <c r="R87" s="101"/>
      <c r="S87" s="111" t="s">
        <v>135</v>
      </c>
      <c r="T87" s="103"/>
      <c r="AM87" s="12"/>
      <c r="AN87" s="12"/>
      <c r="AO87" s="12"/>
      <c r="AP87" s="12"/>
      <c r="AQ87" s="12"/>
      <c r="AR87" s="12"/>
      <c r="AS87" s="12"/>
      <c r="AT87" s="12"/>
      <c r="AU87" s="12"/>
      <c r="AV87" s="12"/>
      <c r="AW87" s="12"/>
      <c r="AX87" s="12"/>
      <c r="AY87" s="12"/>
      <c r="AZ87" s="12"/>
      <c r="BA87" s="12"/>
    </row>
    <row r="88" spans="1:53" ht="15.75">
      <c r="A88" s="55"/>
      <c r="B88" s="55"/>
      <c r="C88" s="55"/>
      <c r="D88" s="55"/>
      <c r="E88" s="55"/>
      <c r="F88" s="55"/>
      <c r="G88" s="55"/>
      <c r="H88" s="55"/>
      <c r="I88" s="55"/>
      <c r="J88" s="55"/>
      <c r="K88" s="55"/>
      <c r="L88" s="55"/>
      <c r="M88" s="55"/>
      <c r="N88" s="12"/>
      <c r="O88" s="12"/>
      <c r="P88" s="12"/>
      <c r="Q88" s="185"/>
      <c r="R88" s="101"/>
      <c r="S88" s="112"/>
      <c r="T88" s="103" t="s">
        <v>137</v>
      </c>
      <c r="AM88" s="12"/>
      <c r="AN88" s="12"/>
      <c r="AO88" s="12"/>
      <c r="AP88" s="12"/>
      <c r="AQ88" s="12"/>
      <c r="AR88" s="12"/>
      <c r="AS88" s="12"/>
      <c r="AT88" s="12"/>
      <c r="AU88" s="12"/>
      <c r="AV88" s="12"/>
      <c r="AW88" s="12"/>
      <c r="AX88" s="12"/>
      <c r="AY88" s="12"/>
      <c r="AZ88" s="12"/>
      <c r="BA88" s="12"/>
    </row>
    <row r="89" spans="1:53" ht="15.75">
      <c r="A89" s="55"/>
      <c r="B89" s="55"/>
      <c r="C89" s="55"/>
      <c r="D89" s="55"/>
      <c r="E89" s="55"/>
      <c r="F89" s="55"/>
      <c r="G89" s="55"/>
      <c r="H89" s="55"/>
      <c r="I89" s="55"/>
      <c r="J89" s="55"/>
      <c r="K89" s="55"/>
      <c r="L89" s="55"/>
      <c r="M89" s="55"/>
      <c r="N89" s="12"/>
      <c r="O89" s="12"/>
      <c r="P89" s="12"/>
      <c r="Q89" s="185"/>
      <c r="R89" s="101"/>
      <c r="S89" s="110"/>
      <c r="T89" s="103"/>
      <c r="AM89" s="12"/>
      <c r="AN89" s="12"/>
      <c r="AO89" s="12"/>
      <c r="AP89" s="12"/>
      <c r="AQ89" s="12"/>
      <c r="AR89" s="12"/>
      <c r="AS89" s="12"/>
      <c r="AT89" s="12"/>
      <c r="AU89" s="12"/>
      <c r="AV89" s="12"/>
      <c r="AW89" s="12"/>
      <c r="AX89" s="12"/>
      <c r="AY89" s="12"/>
      <c r="AZ89" s="12"/>
      <c r="BA89" s="12"/>
    </row>
    <row r="90" spans="1:53" ht="15.75">
      <c r="A90" s="55"/>
      <c r="B90" s="55"/>
      <c r="C90" s="55"/>
      <c r="D90" s="55"/>
      <c r="E90" s="55"/>
      <c r="F90" s="55"/>
      <c r="G90" s="55"/>
      <c r="H90" s="55"/>
      <c r="I90" s="55"/>
      <c r="J90" s="55"/>
      <c r="K90" s="55"/>
      <c r="L90" s="55"/>
      <c r="M90" s="55"/>
      <c r="N90" s="12"/>
      <c r="O90" s="12"/>
      <c r="P90" s="12"/>
      <c r="Q90" s="185"/>
      <c r="R90" s="101"/>
      <c r="S90" s="96" t="s">
        <v>128</v>
      </c>
      <c r="T90" s="103"/>
      <c r="AM90" s="12"/>
      <c r="AN90" s="12"/>
      <c r="AO90" s="12"/>
      <c r="AP90" s="12"/>
      <c r="AQ90" s="12"/>
      <c r="AR90" s="12"/>
      <c r="AS90" s="12"/>
      <c r="AT90" s="12"/>
      <c r="AU90" s="12"/>
      <c r="AV90" s="12"/>
      <c r="AW90" s="12"/>
      <c r="AX90" s="12"/>
      <c r="AY90" s="12"/>
      <c r="AZ90" s="12"/>
      <c r="BA90" s="12"/>
    </row>
    <row r="91" spans="1:53" ht="15.75">
      <c r="A91" s="55"/>
      <c r="B91" s="55"/>
      <c r="C91" s="55"/>
      <c r="D91" s="55"/>
      <c r="E91" s="55"/>
      <c r="F91" s="55"/>
      <c r="G91" s="55"/>
      <c r="H91" s="55"/>
      <c r="I91" s="55"/>
      <c r="J91" s="55"/>
      <c r="K91" s="55"/>
      <c r="L91" s="55"/>
      <c r="M91" s="55"/>
      <c r="N91" s="12"/>
      <c r="O91" s="12"/>
      <c r="P91" s="12"/>
      <c r="Q91" s="185"/>
      <c r="R91" s="101"/>
      <c r="S91" s="174"/>
      <c r="T91" s="103" t="s">
        <v>129</v>
      </c>
      <c r="AM91" s="12"/>
      <c r="AN91" s="12"/>
      <c r="AO91" s="12"/>
      <c r="AP91" s="12"/>
      <c r="AQ91" s="12"/>
      <c r="AR91" s="12"/>
      <c r="AS91" s="12"/>
      <c r="AT91" s="12"/>
      <c r="AU91" s="12"/>
      <c r="AV91" s="12"/>
      <c r="AW91" s="12"/>
      <c r="AX91" s="12"/>
      <c r="AY91" s="12"/>
      <c r="AZ91" s="12"/>
      <c r="BA91" s="12"/>
    </row>
    <row r="92" spans="1:53" ht="15.75">
      <c r="A92" s="55"/>
      <c r="B92" s="55"/>
      <c r="C92" s="55"/>
      <c r="D92" s="55"/>
      <c r="E92" s="55"/>
      <c r="F92" s="55"/>
      <c r="G92" s="55"/>
      <c r="H92" s="55"/>
      <c r="I92" s="55"/>
      <c r="J92" s="55"/>
      <c r="K92" s="55"/>
      <c r="L92" s="55"/>
      <c r="M92" s="55"/>
      <c r="N92" s="12"/>
      <c r="O92" s="12"/>
      <c r="P92" s="12"/>
      <c r="Q92" s="185"/>
      <c r="R92" s="101"/>
      <c r="AM92" s="12"/>
      <c r="AN92" s="12"/>
      <c r="AO92" s="12"/>
      <c r="AP92" s="12"/>
      <c r="AQ92" s="12"/>
      <c r="AR92" s="12"/>
      <c r="AS92" s="12"/>
      <c r="AT92" s="12"/>
      <c r="AU92" s="12"/>
      <c r="AV92" s="12"/>
      <c r="AW92" s="12"/>
      <c r="AX92" s="12"/>
      <c r="AY92" s="12"/>
      <c r="AZ92" s="12"/>
      <c r="BA92" s="12"/>
    </row>
    <row r="93" spans="1:53" ht="12.75">
      <c r="A93" s="12"/>
      <c r="B93" s="12"/>
      <c r="C93" s="12"/>
      <c r="D93" s="12"/>
      <c r="E93" s="12"/>
      <c r="F93" s="12"/>
      <c r="G93" s="12"/>
      <c r="H93" s="12"/>
      <c r="I93" s="12"/>
      <c r="J93" s="12"/>
      <c r="K93" s="12"/>
      <c r="L93" s="12"/>
      <c r="M93" s="12"/>
      <c r="N93" s="12"/>
      <c r="O93" s="12"/>
      <c r="P93" s="12"/>
      <c r="Q93" s="185"/>
      <c r="R93" s="101"/>
      <c r="S93" s="96" t="s">
        <v>98</v>
      </c>
      <c r="AM93" s="12"/>
      <c r="AN93" s="12"/>
      <c r="AO93" s="12"/>
      <c r="AP93" s="12"/>
      <c r="AQ93" s="12"/>
      <c r="AR93" s="12"/>
      <c r="AS93" s="12"/>
      <c r="AT93" s="12"/>
      <c r="AU93" s="12"/>
      <c r="AV93" s="12"/>
      <c r="AW93" s="12"/>
      <c r="AX93" s="12"/>
      <c r="AY93" s="12"/>
      <c r="AZ93" s="12"/>
      <c r="BA93" s="12"/>
    </row>
    <row r="94" spans="1:53" ht="12.75">
      <c r="A94" s="12"/>
      <c r="B94" s="12"/>
      <c r="C94" s="12"/>
      <c r="D94" s="12"/>
      <c r="E94" s="12"/>
      <c r="F94" s="12"/>
      <c r="G94" s="12"/>
      <c r="H94" s="12"/>
      <c r="I94" s="12"/>
      <c r="J94" s="12"/>
      <c r="K94" s="12"/>
      <c r="L94" s="12"/>
      <c r="M94" s="12"/>
      <c r="N94" s="12"/>
      <c r="O94" s="12"/>
      <c r="P94" s="12"/>
      <c r="Q94" s="185"/>
      <c r="R94" s="101"/>
      <c r="S94" s="81"/>
      <c r="AM94" s="12"/>
      <c r="AN94" s="12"/>
      <c r="AO94" s="12"/>
      <c r="AP94" s="12"/>
      <c r="AQ94" s="12"/>
      <c r="AR94" s="12"/>
      <c r="AS94" s="12"/>
      <c r="AT94" s="12"/>
      <c r="AU94" s="12"/>
      <c r="AV94" s="12"/>
      <c r="AW94" s="12"/>
      <c r="AX94" s="12"/>
      <c r="AY94" s="12"/>
      <c r="AZ94" s="12"/>
      <c r="BA94" s="12"/>
    </row>
    <row r="95" spans="1:53" ht="12.75">
      <c r="A95" s="12"/>
      <c r="B95" s="12"/>
      <c r="C95" s="12"/>
      <c r="D95" s="12"/>
      <c r="E95" s="12"/>
      <c r="F95" s="12"/>
      <c r="G95" s="12"/>
      <c r="H95" s="12"/>
      <c r="I95" s="12"/>
      <c r="J95" s="12"/>
      <c r="K95" s="12"/>
      <c r="L95" s="12"/>
      <c r="M95" s="12"/>
      <c r="N95" s="12"/>
      <c r="O95" s="12"/>
      <c r="P95" s="12"/>
      <c r="Q95" s="185"/>
      <c r="R95" s="101"/>
      <c r="AM95" s="12"/>
      <c r="AN95" s="12"/>
      <c r="AO95" s="12"/>
      <c r="AP95" s="12"/>
      <c r="AQ95" s="12"/>
      <c r="AR95" s="12"/>
      <c r="AS95" s="12"/>
      <c r="AT95" s="12"/>
      <c r="AU95" s="12"/>
      <c r="AV95" s="12"/>
      <c r="AW95" s="12"/>
      <c r="AX95" s="12"/>
      <c r="AY95" s="12"/>
      <c r="AZ95" s="12"/>
      <c r="BA95" s="12"/>
    </row>
    <row r="96" spans="1:53" ht="12.75">
      <c r="A96" s="12"/>
      <c r="B96" s="12"/>
      <c r="C96" s="12"/>
      <c r="D96" s="12"/>
      <c r="E96" s="12"/>
      <c r="F96" s="12"/>
      <c r="G96" s="12"/>
      <c r="H96" s="12"/>
      <c r="I96" s="12"/>
      <c r="J96" s="12"/>
      <c r="K96" s="12"/>
      <c r="L96" s="12"/>
      <c r="M96" s="12"/>
      <c r="N96" s="12"/>
      <c r="O96" s="12"/>
      <c r="P96" s="12"/>
      <c r="Q96" s="185"/>
      <c r="R96" s="101"/>
      <c r="S96" s="96" t="s">
        <v>136</v>
      </c>
      <c r="AM96" s="12"/>
      <c r="AN96" s="12"/>
      <c r="AO96" s="12"/>
      <c r="AP96" s="12"/>
      <c r="AQ96" s="12"/>
      <c r="AR96" s="12"/>
      <c r="AS96" s="12"/>
      <c r="AT96" s="12"/>
      <c r="AU96" s="12"/>
      <c r="AV96" s="12"/>
      <c r="AW96" s="12"/>
      <c r="AX96" s="12"/>
      <c r="AY96" s="12"/>
      <c r="AZ96" s="12"/>
      <c r="BA96" s="12"/>
    </row>
    <row r="97" spans="1:53" ht="12.75">
      <c r="A97" s="12"/>
      <c r="B97" s="12"/>
      <c r="C97" s="12"/>
      <c r="D97" s="12"/>
      <c r="E97" s="12"/>
      <c r="F97" s="12"/>
      <c r="G97" s="12"/>
      <c r="H97" s="12"/>
      <c r="I97" s="12"/>
      <c r="J97" s="12"/>
      <c r="K97" s="12"/>
      <c r="L97" s="12"/>
      <c r="M97" s="12"/>
      <c r="N97" s="12"/>
      <c r="O97" s="12"/>
      <c r="P97" s="12"/>
      <c r="Q97" s="185"/>
      <c r="R97" s="101"/>
      <c r="S97" s="10"/>
      <c r="T97" s="103" t="s">
        <v>137</v>
      </c>
      <c r="AM97" s="12"/>
      <c r="AN97" s="12"/>
      <c r="AO97" s="12"/>
      <c r="AP97" s="12"/>
      <c r="AQ97" s="12"/>
      <c r="AR97" s="12"/>
      <c r="AS97" s="12"/>
      <c r="AT97" s="12"/>
      <c r="AU97" s="12"/>
      <c r="AV97" s="12"/>
      <c r="AW97" s="12"/>
      <c r="AX97" s="12"/>
      <c r="AY97" s="12"/>
      <c r="AZ97" s="12"/>
      <c r="BA97" s="12"/>
    </row>
    <row r="98" spans="1:53" ht="12.75">
      <c r="A98" s="12"/>
      <c r="B98" s="12"/>
      <c r="C98" s="12"/>
      <c r="D98" s="12"/>
      <c r="E98" s="12"/>
      <c r="F98" s="12"/>
      <c r="G98" s="12"/>
      <c r="H98" s="12"/>
      <c r="I98" s="12"/>
      <c r="J98" s="12"/>
      <c r="K98" s="12"/>
      <c r="L98" s="12"/>
      <c r="M98" s="12"/>
      <c r="N98" s="12"/>
      <c r="O98" s="12"/>
      <c r="P98" s="12"/>
      <c r="Q98" s="185"/>
      <c r="R98" s="101"/>
      <c r="AM98" s="12"/>
      <c r="AN98" s="12"/>
      <c r="AO98" s="12"/>
      <c r="AP98" s="12"/>
      <c r="AQ98" s="12"/>
      <c r="AR98" s="12"/>
      <c r="AS98" s="12"/>
      <c r="AT98" s="12"/>
      <c r="AU98" s="12"/>
      <c r="AV98" s="12"/>
      <c r="AW98" s="12"/>
      <c r="AX98" s="12"/>
      <c r="AY98" s="12"/>
      <c r="AZ98" s="12"/>
      <c r="BA98" s="12"/>
    </row>
    <row r="99" spans="1:53" ht="12.75">
      <c r="A99" s="12"/>
      <c r="B99" s="12"/>
      <c r="C99" s="12"/>
      <c r="D99" s="12"/>
      <c r="E99" s="12"/>
      <c r="F99" s="12"/>
      <c r="G99" s="12"/>
      <c r="H99" s="12"/>
      <c r="I99" s="12"/>
      <c r="J99" s="12"/>
      <c r="K99" s="12"/>
      <c r="L99" s="12"/>
      <c r="M99" s="12"/>
      <c r="N99" s="12"/>
      <c r="O99" s="12"/>
      <c r="P99" s="12"/>
      <c r="Q99" s="185"/>
      <c r="R99" s="101"/>
      <c r="S99" s="8" t="s">
        <v>103</v>
      </c>
      <c r="AM99" s="12"/>
      <c r="AN99" s="12"/>
      <c r="AO99" s="12"/>
      <c r="AP99" s="12"/>
      <c r="AQ99" s="12"/>
      <c r="AR99" s="12"/>
      <c r="AS99" s="12"/>
      <c r="AT99" s="12"/>
      <c r="AU99" s="12"/>
      <c r="AV99" s="12"/>
      <c r="AW99" s="12"/>
      <c r="AX99" s="12"/>
      <c r="AY99" s="12"/>
      <c r="AZ99" s="12"/>
      <c r="BA99" s="12"/>
    </row>
    <row r="100" spans="1:53" ht="12.75">
      <c r="A100" s="12"/>
      <c r="B100" s="12"/>
      <c r="C100" s="12"/>
      <c r="D100" s="12"/>
      <c r="E100" s="12"/>
      <c r="F100" s="12"/>
      <c r="G100" s="12"/>
      <c r="H100" s="12"/>
      <c r="I100" s="12"/>
      <c r="J100" s="12"/>
      <c r="K100" s="12"/>
      <c r="L100" s="12"/>
      <c r="M100" s="12"/>
      <c r="N100" s="12"/>
      <c r="O100" s="12"/>
      <c r="P100" s="12"/>
      <c r="Q100" s="185"/>
      <c r="R100" s="101"/>
      <c r="S100" s="7" t="s">
        <v>92</v>
      </c>
      <c r="AM100" s="12"/>
      <c r="AN100" s="12"/>
      <c r="AO100" s="12"/>
      <c r="AP100" s="12"/>
      <c r="AQ100" s="12"/>
      <c r="AR100" s="12"/>
      <c r="AS100" s="12"/>
      <c r="AT100" s="12"/>
      <c r="AU100" s="12"/>
      <c r="AV100" s="12"/>
      <c r="AW100" s="12"/>
      <c r="AX100" s="12"/>
      <c r="AY100" s="12"/>
      <c r="AZ100" s="12"/>
      <c r="BA100" s="12"/>
    </row>
    <row r="101" spans="1:53" ht="12.75">
      <c r="A101" s="12"/>
      <c r="B101" s="12"/>
      <c r="C101" s="12"/>
      <c r="D101" s="12"/>
      <c r="E101" s="12"/>
      <c r="F101" s="12"/>
      <c r="G101" s="12"/>
      <c r="H101" s="12"/>
      <c r="I101" s="12"/>
      <c r="J101" s="12"/>
      <c r="K101" s="12"/>
      <c r="L101" s="12"/>
      <c r="M101" s="12"/>
      <c r="N101" s="12"/>
      <c r="O101" s="12"/>
      <c r="P101" s="12"/>
      <c r="Q101" s="185"/>
      <c r="R101" s="101"/>
      <c r="AM101" s="12"/>
      <c r="AN101" s="12"/>
      <c r="AO101" s="12"/>
      <c r="AP101" s="12"/>
      <c r="AQ101" s="12"/>
      <c r="AR101" s="12"/>
      <c r="AS101" s="12"/>
      <c r="AT101" s="12"/>
      <c r="AU101" s="12"/>
      <c r="AV101" s="12"/>
      <c r="AW101" s="12"/>
      <c r="AX101" s="12"/>
      <c r="AY101" s="12"/>
      <c r="AZ101" s="12"/>
      <c r="BA101" s="12"/>
    </row>
    <row r="102" spans="1:53" ht="12.75">
      <c r="A102" s="12"/>
      <c r="B102" s="12"/>
      <c r="C102" s="12"/>
      <c r="D102" s="12"/>
      <c r="E102" s="12"/>
      <c r="F102" s="12"/>
      <c r="G102" s="12"/>
      <c r="H102" s="12"/>
      <c r="I102" s="12"/>
      <c r="J102" s="12"/>
      <c r="K102" s="12"/>
      <c r="L102" s="12"/>
      <c r="M102" s="12"/>
      <c r="N102" s="12"/>
      <c r="O102" s="12"/>
      <c r="P102" s="12"/>
      <c r="Q102" s="185"/>
      <c r="R102" s="101"/>
      <c r="S102" s="8" t="s">
        <v>130</v>
      </c>
      <c r="AM102" s="12"/>
      <c r="AN102" s="12"/>
      <c r="AO102" s="12"/>
      <c r="AP102" s="12"/>
      <c r="AQ102" s="12"/>
      <c r="AR102" s="12"/>
      <c r="AS102" s="12"/>
      <c r="AT102" s="12"/>
      <c r="AU102" s="12"/>
      <c r="AV102" s="12"/>
      <c r="AW102" s="12"/>
      <c r="AX102" s="12"/>
      <c r="AY102" s="12"/>
      <c r="AZ102" s="12"/>
      <c r="BA102" s="12"/>
    </row>
    <row r="103" spans="1:53" ht="12.75">
      <c r="A103" s="12"/>
      <c r="B103" s="12"/>
      <c r="C103" s="12"/>
      <c r="D103" s="12"/>
      <c r="E103" s="12"/>
      <c r="F103" s="12"/>
      <c r="G103" s="12"/>
      <c r="H103" s="12"/>
      <c r="I103" s="12"/>
      <c r="J103" s="12"/>
      <c r="K103" s="12"/>
      <c r="L103" s="12"/>
      <c r="M103" s="12"/>
      <c r="N103" s="12"/>
      <c r="O103" s="12"/>
      <c r="P103" s="12"/>
      <c r="Q103" s="185"/>
      <c r="R103" s="101"/>
      <c r="S103" s="7"/>
      <c r="AM103" s="12"/>
      <c r="AN103" s="12"/>
      <c r="AO103" s="12"/>
      <c r="AP103" s="12"/>
      <c r="AQ103" s="12"/>
      <c r="AR103" s="12"/>
      <c r="AS103" s="12"/>
      <c r="AT103" s="12"/>
      <c r="AU103" s="12"/>
      <c r="AV103" s="12"/>
      <c r="AW103" s="12"/>
      <c r="AX103" s="12"/>
      <c r="AY103" s="12"/>
      <c r="AZ103" s="12"/>
      <c r="BA103" s="12"/>
    </row>
    <row r="104" spans="1:53" ht="12.75">
      <c r="A104" s="12"/>
      <c r="B104" s="12"/>
      <c r="C104" s="12"/>
      <c r="D104" s="12"/>
      <c r="E104" s="12"/>
      <c r="F104" s="12"/>
      <c r="G104" s="12"/>
      <c r="H104" s="12"/>
      <c r="I104" s="12"/>
      <c r="J104" s="12"/>
      <c r="K104" s="12"/>
      <c r="L104" s="12"/>
      <c r="M104" s="12"/>
      <c r="N104" s="12"/>
      <c r="O104" s="12"/>
      <c r="P104" s="12"/>
      <c r="Q104" s="185"/>
      <c r="R104" s="101"/>
      <c r="AM104" s="12"/>
      <c r="AN104" s="12"/>
      <c r="AO104" s="12"/>
      <c r="AP104" s="12"/>
      <c r="AQ104" s="12"/>
      <c r="AR104" s="12"/>
      <c r="AS104" s="12"/>
      <c r="AT104" s="12"/>
      <c r="AU104" s="12"/>
      <c r="AV104" s="12"/>
      <c r="AW104" s="12"/>
      <c r="AX104" s="12"/>
      <c r="AY104" s="12"/>
      <c r="AZ104" s="12"/>
      <c r="BA104" s="12"/>
    </row>
    <row r="105" spans="1:53" ht="13.5" thickBot="1">
      <c r="A105" s="12"/>
      <c r="B105" s="12"/>
      <c r="C105" s="12"/>
      <c r="D105" s="12"/>
      <c r="E105" s="12"/>
      <c r="F105" s="12"/>
      <c r="G105" s="12"/>
      <c r="H105" s="12"/>
      <c r="I105" s="12"/>
      <c r="J105" s="12"/>
      <c r="K105" s="12"/>
      <c r="L105" s="12"/>
      <c r="M105" s="12"/>
      <c r="N105" s="12"/>
      <c r="O105" s="12"/>
      <c r="P105" s="12"/>
      <c r="Q105" s="185"/>
      <c r="R105" s="101"/>
      <c r="S105" s="96" t="s">
        <v>99</v>
      </c>
      <c r="T105" s="8" t="s">
        <v>24</v>
      </c>
      <c r="AM105" s="12"/>
      <c r="AN105" s="12"/>
      <c r="AO105" s="12"/>
      <c r="AP105" s="12"/>
      <c r="AQ105" s="12"/>
      <c r="AR105" s="12"/>
      <c r="AS105" s="12"/>
      <c r="AT105" s="12"/>
      <c r="AU105" s="12"/>
      <c r="AV105" s="12"/>
      <c r="AW105" s="12"/>
      <c r="AX105" s="12"/>
      <c r="AY105" s="12"/>
      <c r="AZ105" s="12"/>
      <c r="BA105" s="12"/>
    </row>
    <row r="106" spans="1:53" ht="13.5" thickBot="1">
      <c r="A106" s="12"/>
      <c r="B106" s="12"/>
      <c r="C106" s="12"/>
      <c r="D106" s="12"/>
      <c r="E106" s="12"/>
      <c r="F106" s="12"/>
      <c r="G106" s="12"/>
      <c r="H106" s="12"/>
      <c r="I106" s="12"/>
      <c r="J106" s="12"/>
      <c r="K106" s="12"/>
      <c r="L106" s="12"/>
      <c r="M106" s="12"/>
      <c r="N106" s="12"/>
      <c r="O106" s="12"/>
      <c r="P106" s="12"/>
      <c r="Q106" s="185"/>
      <c r="R106" s="101"/>
      <c r="S106" s="6">
        <v>1</v>
      </c>
      <c r="T106" s="6">
        <v>1</v>
      </c>
      <c r="AM106" s="12"/>
      <c r="AN106" s="12"/>
      <c r="AO106" s="12"/>
      <c r="AP106" s="12"/>
      <c r="AQ106" s="12"/>
      <c r="AR106" s="12"/>
      <c r="AS106" s="12"/>
      <c r="AT106" s="12"/>
      <c r="AU106" s="12"/>
      <c r="AV106" s="12"/>
      <c r="AW106" s="12"/>
      <c r="AX106" s="12"/>
      <c r="AY106" s="12"/>
      <c r="AZ106" s="12"/>
      <c r="BA106" s="12"/>
    </row>
    <row r="107" spans="1:53" ht="12.75">
      <c r="A107" s="12"/>
      <c r="B107" s="12"/>
      <c r="C107" s="12"/>
      <c r="D107" s="12"/>
      <c r="E107" s="12"/>
      <c r="F107" s="12"/>
      <c r="G107" s="12"/>
      <c r="H107" s="12"/>
      <c r="I107" s="12"/>
      <c r="J107" s="12"/>
      <c r="K107" s="12"/>
      <c r="L107" s="12"/>
      <c r="M107" s="12"/>
      <c r="N107" s="12"/>
      <c r="O107" s="12"/>
      <c r="P107" s="12"/>
      <c r="Q107" s="185"/>
      <c r="R107" s="101"/>
      <c r="S107" s="84"/>
      <c r="AM107" s="12"/>
      <c r="AN107" s="12"/>
      <c r="AO107" s="12"/>
      <c r="AP107" s="12"/>
      <c r="AQ107" s="12"/>
      <c r="AR107" s="12"/>
      <c r="AS107" s="12"/>
      <c r="AT107" s="12"/>
      <c r="AU107" s="12"/>
      <c r="AV107" s="12"/>
      <c r="AW107" s="12"/>
      <c r="AX107" s="12"/>
      <c r="AY107" s="12"/>
      <c r="AZ107" s="12"/>
      <c r="BA107" s="12"/>
    </row>
    <row r="108" spans="1:53" ht="13.5" thickBot="1">
      <c r="A108" s="12"/>
      <c r="B108" s="12"/>
      <c r="C108" s="12"/>
      <c r="D108" s="12"/>
      <c r="E108" s="12"/>
      <c r="F108" s="12"/>
      <c r="G108" s="12"/>
      <c r="H108" s="12"/>
      <c r="I108" s="12"/>
      <c r="J108" s="12"/>
      <c r="K108" s="12"/>
      <c r="L108" s="12"/>
      <c r="M108" s="12"/>
      <c r="N108" s="12"/>
      <c r="O108" s="12"/>
      <c r="P108" s="12"/>
      <c r="Q108" s="185"/>
      <c r="R108" s="101"/>
      <c r="S108" s="96" t="s">
        <v>100</v>
      </c>
      <c r="T108" s="8" t="s">
        <v>25</v>
      </c>
      <c r="AM108" s="12"/>
      <c r="AN108" s="12"/>
      <c r="AO108" s="12"/>
      <c r="AP108" s="12"/>
      <c r="AQ108" s="12"/>
      <c r="AR108" s="12"/>
      <c r="AS108" s="12"/>
      <c r="AT108" s="12"/>
      <c r="AU108" s="12"/>
      <c r="AV108" s="12"/>
      <c r="AW108" s="12"/>
      <c r="AX108" s="12"/>
      <c r="AY108" s="12"/>
      <c r="AZ108" s="12"/>
      <c r="BA108" s="12"/>
    </row>
    <row r="109" spans="1:53" ht="13.5" thickBot="1">
      <c r="A109" s="12"/>
      <c r="B109" s="12"/>
      <c r="C109" s="12"/>
      <c r="D109" s="12"/>
      <c r="E109" s="12"/>
      <c r="F109" s="12"/>
      <c r="G109" s="12"/>
      <c r="H109" s="12"/>
      <c r="I109" s="12"/>
      <c r="J109" s="12"/>
      <c r="K109" s="12"/>
      <c r="L109" s="12"/>
      <c r="M109" s="12"/>
      <c r="N109" s="12"/>
      <c r="O109" s="12"/>
      <c r="P109" s="12"/>
      <c r="Q109" s="185"/>
      <c r="R109" s="101"/>
      <c r="S109" s="6" t="str">
        <f>INDEX(PkgTypesAllowed,S106,1)</f>
        <v>??</v>
      </c>
      <c r="T109" s="6" t="str">
        <f>INDEX(StoreRqmtsAllowed,T106,1)</f>
        <v>None</v>
      </c>
      <c r="AM109" s="12"/>
      <c r="AN109" s="12"/>
      <c r="AO109" s="12"/>
      <c r="AP109" s="12"/>
      <c r="AQ109" s="12"/>
      <c r="AR109" s="12"/>
      <c r="AS109" s="12"/>
      <c r="AT109" s="12"/>
      <c r="AU109" s="12"/>
      <c r="AV109" s="12"/>
      <c r="AW109" s="12"/>
      <c r="AX109" s="12"/>
      <c r="AY109" s="12"/>
      <c r="AZ109" s="12"/>
      <c r="BA109" s="12"/>
    </row>
    <row r="110" spans="1:53" ht="12.75">
      <c r="A110" s="12"/>
      <c r="B110" s="12"/>
      <c r="C110" s="12"/>
      <c r="D110" s="12"/>
      <c r="E110" s="12"/>
      <c r="F110" s="12"/>
      <c r="G110" s="12"/>
      <c r="H110" s="12"/>
      <c r="I110" s="12"/>
      <c r="J110" s="12"/>
      <c r="K110" s="12"/>
      <c r="L110" s="12"/>
      <c r="M110" s="12"/>
      <c r="N110" s="12"/>
      <c r="O110" s="12"/>
      <c r="P110" s="12"/>
      <c r="Q110" s="185"/>
      <c r="R110" s="101"/>
      <c r="AM110" s="12"/>
      <c r="AN110" s="12"/>
      <c r="AO110" s="12"/>
      <c r="AP110" s="12"/>
      <c r="AQ110" s="12"/>
      <c r="AR110" s="12"/>
      <c r="AS110" s="12"/>
      <c r="AT110" s="12"/>
      <c r="AU110" s="12"/>
      <c r="AV110" s="12"/>
      <c r="AW110" s="12"/>
      <c r="AX110" s="12"/>
      <c r="AY110" s="12"/>
      <c r="AZ110" s="12"/>
      <c r="BA110" s="12"/>
    </row>
    <row r="111" spans="1:53" ht="13.5" thickBot="1">
      <c r="A111" s="12"/>
      <c r="B111" s="12"/>
      <c r="C111" s="12"/>
      <c r="D111" s="12"/>
      <c r="E111" s="12"/>
      <c r="F111" s="12"/>
      <c r="G111" s="12"/>
      <c r="H111" s="12"/>
      <c r="I111" s="12"/>
      <c r="J111" s="12"/>
      <c r="K111" s="12"/>
      <c r="L111" s="12"/>
      <c r="M111" s="12"/>
      <c r="N111" s="12"/>
      <c r="O111" s="12"/>
      <c r="P111" s="12"/>
      <c r="Q111" s="185"/>
      <c r="R111" s="101"/>
      <c r="S111" s="96" t="s">
        <v>101</v>
      </c>
      <c r="T111" s="8" t="s">
        <v>26</v>
      </c>
      <c r="AM111" s="12"/>
      <c r="AN111" s="12"/>
      <c r="AO111" s="12"/>
      <c r="AP111" s="12"/>
      <c r="AQ111" s="12"/>
      <c r="AR111" s="12"/>
      <c r="AS111" s="12"/>
      <c r="AT111" s="12"/>
      <c r="AU111" s="12"/>
      <c r="AV111" s="12"/>
      <c r="AW111" s="12"/>
      <c r="AX111" s="12"/>
      <c r="AY111" s="12"/>
      <c r="AZ111" s="12"/>
      <c r="BA111" s="12"/>
    </row>
    <row r="112" spans="1:53" ht="12.75">
      <c r="A112" s="12"/>
      <c r="B112" s="12"/>
      <c r="C112" s="12"/>
      <c r="D112" s="12"/>
      <c r="E112" s="12"/>
      <c r="F112" s="12"/>
      <c r="G112" s="12"/>
      <c r="H112" s="12"/>
      <c r="I112" s="12"/>
      <c r="J112" s="12"/>
      <c r="K112" s="12"/>
      <c r="L112" s="12"/>
      <c r="M112" s="12"/>
      <c r="N112" s="12"/>
      <c r="O112" s="12"/>
      <c r="P112" s="12"/>
      <c r="Q112" s="185"/>
      <c r="R112" s="101"/>
      <c r="S112" s="113" t="s">
        <v>139</v>
      </c>
      <c r="T112" s="113" t="s">
        <v>30</v>
      </c>
      <c r="AM112" s="12"/>
      <c r="AN112" s="12"/>
      <c r="AO112" s="12"/>
      <c r="AP112" s="12"/>
      <c r="AQ112" s="12"/>
      <c r="AR112" s="12"/>
      <c r="AS112" s="12"/>
      <c r="AT112" s="12"/>
      <c r="AU112" s="12"/>
      <c r="AV112" s="12"/>
      <c r="AW112" s="12"/>
      <c r="AX112" s="12"/>
      <c r="AY112" s="12"/>
      <c r="AZ112" s="12"/>
      <c r="BA112" s="12"/>
    </row>
    <row r="113" spans="1:53" ht="12.75">
      <c r="A113" s="12"/>
      <c r="B113" s="12"/>
      <c r="C113" s="12"/>
      <c r="D113" s="12"/>
      <c r="E113" s="12"/>
      <c r="F113" s="12"/>
      <c r="G113" s="12"/>
      <c r="H113" s="12"/>
      <c r="I113" s="12"/>
      <c r="J113" s="12"/>
      <c r="K113" s="12"/>
      <c r="L113" s="12"/>
      <c r="M113" s="12"/>
      <c r="N113" s="12"/>
      <c r="O113" s="12"/>
      <c r="P113" s="12"/>
      <c r="Q113" s="185"/>
      <c r="R113" s="101"/>
      <c r="S113" s="114" t="s">
        <v>82</v>
      </c>
      <c r="T113" s="180" t="s">
        <v>27</v>
      </c>
      <c r="AM113" s="12"/>
      <c r="AN113" s="12"/>
      <c r="AO113" s="12"/>
      <c r="AP113" s="12"/>
      <c r="AQ113" s="12"/>
      <c r="AR113" s="12"/>
      <c r="AS113" s="12"/>
      <c r="AT113" s="12"/>
      <c r="AU113" s="12"/>
      <c r="AV113" s="12"/>
      <c r="AW113" s="12"/>
      <c r="AX113" s="12"/>
      <c r="AY113" s="12"/>
      <c r="AZ113" s="12"/>
      <c r="BA113" s="12"/>
    </row>
    <row r="114" spans="1:53" ht="12.75">
      <c r="A114" s="12"/>
      <c r="B114" s="12"/>
      <c r="C114" s="12"/>
      <c r="D114" s="12"/>
      <c r="E114" s="12"/>
      <c r="F114" s="12"/>
      <c r="G114" s="12"/>
      <c r="H114" s="12"/>
      <c r="I114" s="12"/>
      <c r="J114" s="12"/>
      <c r="K114" s="12"/>
      <c r="L114" s="12"/>
      <c r="M114" s="12"/>
      <c r="N114" s="12"/>
      <c r="O114" s="12"/>
      <c r="P114" s="12"/>
      <c r="Q114" s="185"/>
      <c r="R114" s="101"/>
      <c r="S114" s="115" t="s">
        <v>78</v>
      </c>
      <c r="T114" s="180" t="s">
        <v>28</v>
      </c>
      <c r="AM114" s="12"/>
      <c r="AN114" s="12"/>
      <c r="AO114" s="12"/>
      <c r="AP114" s="12"/>
      <c r="AQ114" s="12"/>
      <c r="AR114" s="12"/>
      <c r="AS114" s="12"/>
      <c r="AT114" s="12"/>
      <c r="AU114" s="12"/>
      <c r="AV114" s="12"/>
      <c r="AW114" s="12"/>
      <c r="AX114" s="12"/>
      <c r="AY114" s="12"/>
      <c r="AZ114" s="12"/>
      <c r="BA114" s="12"/>
    </row>
    <row r="115" spans="1:53" ht="13.5" thickBot="1">
      <c r="A115" s="12"/>
      <c r="B115" s="12"/>
      <c r="C115" s="12"/>
      <c r="D115" s="12"/>
      <c r="E115" s="12"/>
      <c r="F115" s="12"/>
      <c r="G115" s="12"/>
      <c r="H115" s="12"/>
      <c r="I115" s="12"/>
      <c r="J115" s="12"/>
      <c r="K115" s="12"/>
      <c r="L115" s="12"/>
      <c r="M115" s="12"/>
      <c r="N115" s="12"/>
      <c r="O115" s="12"/>
      <c r="P115" s="12"/>
      <c r="Q115" s="185"/>
      <c r="R115" s="101"/>
      <c r="S115" s="115" t="s">
        <v>77</v>
      </c>
      <c r="T115" s="181" t="s">
        <v>29</v>
      </c>
      <c r="AM115" s="12"/>
      <c r="AN115" s="12"/>
      <c r="AO115" s="12"/>
      <c r="AP115" s="12"/>
      <c r="AQ115" s="12"/>
      <c r="AR115" s="12"/>
      <c r="AS115" s="12"/>
      <c r="AT115" s="12"/>
      <c r="AU115" s="12"/>
      <c r="AV115" s="12"/>
      <c r="AW115" s="12"/>
      <c r="AX115" s="12"/>
      <c r="AY115" s="12"/>
      <c r="AZ115" s="12"/>
      <c r="BA115" s="12"/>
    </row>
    <row r="116" spans="1:53" ht="12.75">
      <c r="A116" s="12"/>
      <c r="B116" s="12"/>
      <c r="C116" s="12"/>
      <c r="D116" s="12"/>
      <c r="E116" s="12"/>
      <c r="F116" s="12"/>
      <c r="G116" s="12"/>
      <c r="H116" s="12"/>
      <c r="I116" s="12"/>
      <c r="J116" s="12"/>
      <c r="K116" s="12"/>
      <c r="L116" s="12"/>
      <c r="M116" s="12"/>
      <c r="N116" s="12"/>
      <c r="O116" s="12"/>
      <c r="P116" s="12"/>
      <c r="Q116" s="185"/>
      <c r="R116" s="101"/>
      <c r="S116" s="115" t="s">
        <v>72</v>
      </c>
      <c r="T116" s="87"/>
      <c r="AM116" s="12"/>
      <c r="AN116" s="12"/>
      <c r="AO116" s="12"/>
      <c r="AP116" s="12"/>
      <c r="AQ116" s="12"/>
      <c r="AR116" s="12"/>
      <c r="AS116" s="12"/>
      <c r="AT116" s="12"/>
      <c r="AU116" s="12"/>
      <c r="AV116" s="12"/>
      <c r="AW116" s="12"/>
      <c r="AX116" s="12"/>
      <c r="AY116" s="12"/>
      <c r="AZ116" s="12"/>
      <c r="BA116" s="12"/>
    </row>
    <row r="117" spans="1:53" ht="12.75">
      <c r="A117" s="12"/>
      <c r="B117" s="12"/>
      <c r="C117" s="12"/>
      <c r="D117" s="12"/>
      <c r="E117" s="12"/>
      <c r="F117" s="12"/>
      <c r="G117" s="12"/>
      <c r="H117" s="12"/>
      <c r="I117" s="12"/>
      <c r="J117" s="12"/>
      <c r="K117" s="12"/>
      <c r="L117" s="12"/>
      <c r="M117" s="12"/>
      <c r="N117" s="12"/>
      <c r="O117" s="12"/>
      <c r="P117" s="12"/>
      <c r="Q117" s="185"/>
      <c r="R117" s="101"/>
      <c r="S117" s="115" t="s">
        <v>73</v>
      </c>
      <c r="T117" s="87"/>
      <c r="AM117" s="12"/>
      <c r="AN117" s="12"/>
      <c r="AO117" s="12"/>
      <c r="AP117" s="12"/>
      <c r="AQ117" s="12"/>
      <c r="AR117" s="12"/>
      <c r="AS117" s="12"/>
      <c r="AT117" s="12"/>
      <c r="AU117" s="12"/>
      <c r="AV117" s="12"/>
      <c r="AW117" s="12"/>
      <c r="AX117" s="12"/>
      <c r="AY117" s="12"/>
      <c r="AZ117" s="12"/>
      <c r="BA117" s="12"/>
    </row>
    <row r="118" spans="1:53" ht="12.75">
      <c r="A118" s="12"/>
      <c r="B118" s="12"/>
      <c r="C118" s="12"/>
      <c r="D118" s="12"/>
      <c r="E118" s="12"/>
      <c r="F118" s="12"/>
      <c r="G118" s="12"/>
      <c r="H118" s="12"/>
      <c r="I118" s="12"/>
      <c r="J118" s="12"/>
      <c r="K118" s="12"/>
      <c r="L118" s="12"/>
      <c r="M118" s="12"/>
      <c r="N118" s="12"/>
      <c r="O118" s="12"/>
      <c r="P118" s="12"/>
      <c r="Q118" s="185"/>
      <c r="R118" s="101"/>
      <c r="S118" s="115" t="s">
        <v>79</v>
      </c>
      <c r="AM118" s="12"/>
      <c r="AN118" s="12"/>
      <c r="AO118" s="12"/>
      <c r="AP118" s="12"/>
      <c r="AQ118" s="12"/>
      <c r="AR118" s="12"/>
      <c r="AS118" s="12"/>
      <c r="AT118" s="12"/>
      <c r="AU118" s="12"/>
      <c r="AV118" s="12"/>
      <c r="AW118" s="12"/>
      <c r="AX118" s="12"/>
      <c r="AY118" s="12"/>
      <c r="AZ118" s="12"/>
      <c r="BA118" s="12"/>
    </row>
    <row r="119" spans="1:53" ht="12.75">
      <c r="A119" s="12"/>
      <c r="B119" s="12"/>
      <c r="C119" s="12"/>
      <c r="D119" s="12"/>
      <c r="E119" s="12"/>
      <c r="F119" s="12"/>
      <c r="G119" s="12"/>
      <c r="H119" s="12"/>
      <c r="I119" s="12"/>
      <c r="J119" s="12"/>
      <c r="K119" s="12"/>
      <c r="L119" s="12"/>
      <c r="M119" s="12"/>
      <c r="N119" s="12"/>
      <c r="O119" s="12"/>
      <c r="P119" s="12"/>
      <c r="Q119" s="185"/>
      <c r="R119" s="101"/>
      <c r="S119" s="115" t="s">
        <v>80</v>
      </c>
      <c r="AM119" s="12"/>
      <c r="AN119" s="12"/>
      <c r="AO119" s="12"/>
      <c r="AP119" s="12"/>
      <c r="AQ119" s="12"/>
      <c r="AR119" s="12"/>
      <c r="AS119" s="12"/>
      <c r="AT119" s="12"/>
      <c r="AU119" s="12"/>
      <c r="AV119" s="12"/>
      <c r="AW119" s="12"/>
      <c r="AX119" s="12"/>
      <c r="AY119" s="12"/>
      <c r="AZ119" s="12"/>
      <c r="BA119" s="12"/>
    </row>
    <row r="120" spans="1:53" ht="12.75">
      <c r="A120" s="12"/>
      <c r="B120" s="12"/>
      <c r="C120" s="12"/>
      <c r="D120" s="12"/>
      <c r="E120" s="12"/>
      <c r="F120" s="12"/>
      <c r="G120" s="12"/>
      <c r="H120" s="12"/>
      <c r="I120" s="12"/>
      <c r="J120" s="12"/>
      <c r="K120" s="12"/>
      <c r="L120" s="12"/>
      <c r="M120" s="12"/>
      <c r="N120" s="12"/>
      <c r="O120" s="12"/>
      <c r="P120" s="12"/>
      <c r="Q120" s="185"/>
      <c r="R120" s="101"/>
      <c r="S120" s="115" t="s">
        <v>83</v>
      </c>
      <c r="AM120" s="12"/>
      <c r="AN120" s="12"/>
      <c r="AO120" s="12"/>
      <c r="AP120" s="12"/>
      <c r="AQ120" s="12"/>
      <c r="AR120" s="12"/>
      <c r="AS120" s="12"/>
      <c r="AT120" s="12"/>
      <c r="AU120" s="12"/>
      <c r="AV120" s="12"/>
      <c r="AW120" s="12"/>
      <c r="AX120" s="12"/>
      <c r="AY120" s="12"/>
      <c r="AZ120" s="12"/>
      <c r="BA120" s="12"/>
    </row>
    <row r="121" spans="1:53" ht="12.75">
      <c r="A121" s="12"/>
      <c r="B121" s="12"/>
      <c r="C121" s="12"/>
      <c r="D121" s="12"/>
      <c r="E121" s="12"/>
      <c r="F121" s="12"/>
      <c r="G121" s="12"/>
      <c r="H121" s="12"/>
      <c r="I121" s="12"/>
      <c r="J121" s="12"/>
      <c r="K121" s="12"/>
      <c r="L121" s="12"/>
      <c r="M121" s="12"/>
      <c r="N121" s="12"/>
      <c r="O121" s="12"/>
      <c r="P121" s="12"/>
      <c r="Q121" s="185"/>
      <c r="R121" s="101"/>
      <c r="S121" s="115" t="s">
        <v>81</v>
      </c>
      <c r="AM121" s="12"/>
      <c r="AN121" s="12"/>
      <c r="AO121" s="12"/>
      <c r="AP121" s="12"/>
      <c r="AQ121" s="12"/>
      <c r="AR121" s="12"/>
      <c r="AS121" s="12"/>
      <c r="AT121" s="12"/>
      <c r="AU121" s="12"/>
      <c r="AV121" s="12"/>
      <c r="AW121" s="12"/>
      <c r="AX121" s="12"/>
      <c r="AY121" s="12"/>
      <c r="AZ121" s="12"/>
      <c r="BA121" s="12"/>
    </row>
    <row r="122" spans="1:53" ht="12.75">
      <c r="A122" s="12"/>
      <c r="B122" s="12"/>
      <c r="C122" s="12"/>
      <c r="D122" s="12"/>
      <c r="E122" s="12"/>
      <c r="F122" s="12"/>
      <c r="G122" s="12"/>
      <c r="H122" s="12"/>
      <c r="I122" s="12"/>
      <c r="J122" s="12"/>
      <c r="K122" s="12"/>
      <c r="L122" s="12"/>
      <c r="M122" s="12"/>
      <c r="N122" s="12"/>
      <c r="O122" s="12"/>
      <c r="P122" s="12"/>
      <c r="Q122" s="185"/>
      <c r="R122" s="101"/>
      <c r="S122" s="115" t="s">
        <v>76</v>
      </c>
      <c r="AM122" s="12"/>
      <c r="AN122" s="12"/>
      <c r="AO122" s="12"/>
      <c r="AP122" s="12"/>
      <c r="AQ122" s="12"/>
      <c r="AR122" s="12"/>
      <c r="AS122" s="12"/>
      <c r="AT122" s="12"/>
      <c r="AU122" s="12"/>
      <c r="AV122" s="12"/>
      <c r="AW122" s="12"/>
      <c r="AX122" s="12"/>
      <c r="AY122" s="12"/>
      <c r="AZ122" s="12"/>
      <c r="BA122" s="12"/>
    </row>
    <row r="123" spans="1:53" ht="12.75">
      <c r="A123" s="12"/>
      <c r="B123" s="12"/>
      <c r="C123" s="12"/>
      <c r="D123" s="12"/>
      <c r="E123" s="12"/>
      <c r="F123" s="12"/>
      <c r="G123" s="12"/>
      <c r="H123" s="12"/>
      <c r="I123" s="12"/>
      <c r="J123" s="12"/>
      <c r="K123" s="12"/>
      <c r="L123" s="12"/>
      <c r="M123" s="12"/>
      <c r="N123" s="12"/>
      <c r="O123" s="12"/>
      <c r="P123" s="12"/>
      <c r="Q123" s="185"/>
      <c r="R123" s="101"/>
      <c r="S123" s="115" t="s">
        <v>22</v>
      </c>
      <c r="AM123" s="12"/>
      <c r="AN123" s="12"/>
      <c r="AO123" s="12"/>
      <c r="AP123" s="12"/>
      <c r="AQ123" s="12"/>
      <c r="AR123" s="12"/>
      <c r="AS123" s="12"/>
      <c r="AT123" s="12"/>
      <c r="AU123" s="12"/>
      <c r="AV123" s="12"/>
      <c r="AW123" s="12"/>
      <c r="AX123" s="12"/>
      <c r="AY123" s="12"/>
      <c r="AZ123" s="12"/>
      <c r="BA123" s="12"/>
    </row>
    <row r="124" spans="1:53" ht="12.75">
      <c r="A124" s="12"/>
      <c r="B124" s="12"/>
      <c r="C124" s="12"/>
      <c r="D124" s="12"/>
      <c r="E124" s="12"/>
      <c r="F124" s="12"/>
      <c r="G124" s="12"/>
      <c r="H124" s="12"/>
      <c r="I124" s="12"/>
      <c r="J124" s="12"/>
      <c r="K124" s="12"/>
      <c r="L124" s="12"/>
      <c r="M124" s="12"/>
      <c r="N124" s="12"/>
      <c r="O124" s="12"/>
      <c r="P124" s="12"/>
      <c r="Q124" s="185"/>
      <c r="R124" s="101"/>
      <c r="S124" s="115" t="s">
        <v>75</v>
      </c>
      <c r="AM124" s="12"/>
      <c r="AN124" s="12"/>
      <c r="AO124" s="12"/>
      <c r="AP124" s="12"/>
      <c r="AQ124" s="12"/>
      <c r="AR124" s="12"/>
      <c r="AS124" s="12"/>
      <c r="AT124" s="12"/>
      <c r="AU124" s="12"/>
      <c r="AV124" s="12"/>
      <c r="AW124" s="12"/>
      <c r="AX124" s="12"/>
      <c r="AY124" s="12"/>
      <c r="AZ124" s="12"/>
      <c r="BA124" s="12"/>
    </row>
    <row r="125" spans="1:53" ht="12.75">
      <c r="A125" s="12"/>
      <c r="B125" s="12"/>
      <c r="C125" s="12"/>
      <c r="D125" s="12"/>
      <c r="E125" s="12"/>
      <c r="F125" s="12"/>
      <c r="G125" s="12"/>
      <c r="H125" s="12"/>
      <c r="I125" s="12"/>
      <c r="J125" s="12"/>
      <c r="K125" s="12"/>
      <c r="L125" s="12"/>
      <c r="M125" s="12"/>
      <c r="N125" s="12"/>
      <c r="O125" s="12"/>
      <c r="P125" s="12"/>
      <c r="Q125" s="185"/>
      <c r="R125" s="101"/>
      <c r="S125" s="115" t="s">
        <v>84</v>
      </c>
      <c r="AM125" s="12"/>
      <c r="AN125" s="12"/>
      <c r="AO125" s="12"/>
      <c r="AP125" s="12"/>
      <c r="AQ125" s="12"/>
      <c r="AR125" s="12"/>
      <c r="AS125" s="12"/>
      <c r="AT125" s="12"/>
      <c r="AU125" s="12"/>
      <c r="AV125" s="12"/>
      <c r="AW125" s="12"/>
      <c r="AX125" s="12"/>
      <c r="AY125" s="12"/>
      <c r="AZ125" s="12"/>
      <c r="BA125" s="12"/>
    </row>
    <row r="126" spans="1:53" ht="12.75">
      <c r="A126" s="12"/>
      <c r="B126" s="12"/>
      <c r="C126" s="12"/>
      <c r="D126" s="12"/>
      <c r="E126" s="12"/>
      <c r="F126" s="12"/>
      <c r="G126" s="12"/>
      <c r="H126" s="12"/>
      <c r="I126" s="12"/>
      <c r="J126" s="12"/>
      <c r="K126" s="12"/>
      <c r="L126" s="12"/>
      <c r="M126" s="12"/>
      <c r="N126" s="12"/>
      <c r="O126" s="12"/>
      <c r="P126" s="12"/>
      <c r="Q126" s="185"/>
      <c r="R126" s="101"/>
      <c r="S126" s="115" t="s">
        <v>74</v>
      </c>
      <c r="AM126" s="12"/>
      <c r="AN126" s="12"/>
      <c r="AO126" s="12"/>
      <c r="AP126" s="12"/>
      <c r="AQ126" s="12"/>
      <c r="AR126" s="12"/>
      <c r="AS126" s="12"/>
      <c r="AT126" s="12"/>
      <c r="AU126" s="12"/>
      <c r="AV126" s="12"/>
      <c r="AW126" s="12"/>
      <c r="AX126" s="12"/>
      <c r="AY126" s="12"/>
      <c r="AZ126" s="12"/>
      <c r="BA126" s="12"/>
    </row>
    <row r="127" spans="1:53" ht="12.75">
      <c r="A127" s="12"/>
      <c r="B127" s="12"/>
      <c r="C127" s="12"/>
      <c r="D127" s="12"/>
      <c r="E127" s="12"/>
      <c r="F127" s="12"/>
      <c r="G127" s="12"/>
      <c r="H127" s="12"/>
      <c r="I127" s="12"/>
      <c r="J127" s="12"/>
      <c r="K127" s="12"/>
      <c r="L127" s="12"/>
      <c r="M127" s="12"/>
      <c r="N127" s="12"/>
      <c r="O127" s="12"/>
      <c r="P127" s="12"/>
      <c r="Q127" s="185"/>
      <c r="R127" s="101"/>
      <c r="AM127" s="12"/>
      <c r="AN127" s="12"/>
      <c r="AO127" s="12"/>
      <c r="AP127" s="12"/>
      <c r="AQ127" s="12"/>
      <c r="AR127" s="12"/>
      <c r="AS127" s="12"/>
      <c r="AT127" s="12"/>
      <c r="AU127" s="12"/>
      <c r="AV127" s="12"/>
      <c r="AW127" s="12"/>
      <c r="AX127" s="12"/>
      <c r="AY127" s="12"/>
      <c r="AZ127" s="12"/>
      <c r="BA127" s="12"/>
    </row>
    <row r="128" spans="1:53" ht="13.5" thickBot="1">
      <c r="A128" s="12"/>
      <c r="B128" s="12"/>
      <c r="C128" s="12"/>
      <c r="D128" s="12"/>
      <c r="E128" s="12"/>
      <c r="F128" s="12"/>
      <c r="G128" s="12"/>
      <c r="H128" s="12"/>
      <c r="I128" s="12"/>
      <c r="J128" s="12"/>
      <c r="K128" s="12"/>
      <c r="L128" s="12"/>
      <c r="M128" s="12"/>
      <c r="N128" s="12"/>
      <c r="O128" s="12"/>
      <c r="P128" s="12"/>
      <c r="Q128" s="185"/>
      <c r="R128" s="101"/>
      <c r="S128" s="96" t="s">
        <v>102</v>
      </c>
      <c r="AM128" s="12"/>
      <c r="AN128" s="12"/>
      <c r="AO128" s="12"/>
      <c r="AP128" s="12"/>
      <c r="AQ128" s="12"/>
      <c r="AR128" s="12"/>
      <c r="AS128" s="12"/>
      <c r="AT128" s="12"/>
      <c r="AU128" s="12"/>
      <c r="AV128" s="12"/>
      <c r="AW128" s="12"/>
      <c r="AX128" s="12"/>
      <c r="AY128" s="12"/>
      <c r="AZ128" s="12"/>
      <c r="BA128" s="12"/>
    </row>
    <row r="129" spans="1:53" ht="12.75">
      <c r="A129" s="12"/>
      <c r="B129" s="12"/>
      <c r="C129" s="12"/>
      <c r="D129" s="12"/>
      <c r="E129" s="12"/>
      <c r="F129" s="12"/>
      <c r="G129" s="12"/>
      <c r="H129" s="12"/>
      <c r="I129" s="12"/>
      <c r="J129" s="12"/>
      <c r="K129" s="12"/>
      <c r="L129" s="12"/>
      <c r="M129" s="12"/>
      <c r="N129" s="12"/>
      <c r="O129" s="12"/>
      <c r="P129" s="12"/>
      <c r="Q129" s="185"/>
      <c r="R129" s="101"/>
      <c r="S129" s="116"/>
      <c r="AM129" s="12"/>
      <c r="AN129" s="12"/>
      <c r="AO129" s="12"/>
      <c r="AP129" s="12"/>
      <c r="AQ129" s="12"/>
      <c r="AR129" s="12"/>
      <c r="AS129" s="12"/>
      <c r="AT129" s="12"/>
      <c r="AU129" s="12"/>
      <c r="AV129" s="12"/>
      <c r="AW129" s="12"/>
      <c r="AX129" s="12"/>
      <c r="AY129" s="12"/>
      <c r="AZ129" s="12"/>
      <c r="BA129" s="12"/>
    </row>
    <row r="130" spans="1:53" ht="12.75">
      <c r="A130" s="12"/>
      <c r="B130" s="12"/>
      <c r="C130" s="12"/>
      <c r="D130" s="12"/>
      <c r="E130" s="12"/>
      <c r="F130" s="12"/>
      <c r="G130" s="12"/>
      <c r="H130" s="12"/>
      <c r="I130" s="12"/>
      <c r="J130" s="12"/>
      <c r="K130" s="12"/>
      <c r="L130" s="12"/>
      <c r="M130" s="12"/>
      <c r="N130" s="12"/>
      <c r="O130" s="12"/>
      <c r="P130" s="12"/>
      <c r="Q130" s="185"/>
      <c r="R130" s="101"/>
      <c r="S130" s="117" t="s">
        <v>85</v>
      </c>
      <c r="AM130" s="12"/>
      <c r="AN130" s="12"/>
      <c r="AO130" s="12"/>
      <c r="AP130" s="12"/>
      <c r="AQ130" s="12"/>
      <c r="AR130" s="12"/>
      <c r="AS130" s="12"/>
      <c r="AT130" s="12"/>
      <c r="AU130" s="12"/>
      <c r="AV130" s="12"/>
      <c r="AW130" s="12"/>
      <c r="AX130" s="12"/>
      <c r="AY130" s="12"/>
      <c r="AZ130" s="12"/>
      <c r="BA130" s="12"/>
    </row>
    <row r="131" spans="1:53" ht="12.75">
      <c r="A131" s="12"/>
      <c r="B131" s="12"/>
      <c r="C131" s="12"/>
      <c r="D131" s="57"/>
      <c r="E131" s="12"/>
      <c r="F131" s="12"/>
      <c r="G131" s="12"/>
      <c r="H131" s="12"/>
      <c r="I131" s="12"/>
      <c r="J131" s="12"/>
      <c r="K131" s="12"/>
      <c r="L131" s="12"/>
      <c r="M131" s="12"/>
      <c r="N131" s="12"/>
      <c r="O131" s="12"/>
      <c r="P131" s="12"/>
      <c r="Q131" s="185"/>
      <c r="R131" s="101"/>
      <c r="S131" s="117" t="s">
        <v>86</v>
      </c>
      <c r="AM131" s="12"/>
      <c r="AN131" s="12"/>
      <c r="AO131" s="12"/>
      <c r="AP131" s="12"/>
      <c r="AQ131" s="12"/>
      <c r="AR131" s="12"/>
      <c r="AS131" s="12"/>
      <c r="AT131" s="12"/>
      <c r="AU131" s="12"/>
      <c r="AV131" s="12"/>
      <c r="AW131" s="12"/>
      <c r="AX131" s="12"/>
      <c r="AY131" s="12"/>
      <c r="AZ131" s="12"/>
      <c r="BA131" s="12"/>
    </row>
    <row r="132" spans="1:53" ht="12.75">
      <c r="A132" s="12"/>
      <c r="B132" s="12"/>
      <c r="C132" s="12"/>
      <c r="D132" s="12"/>
      <c r="E132" s="12"/>
      <c r="F132" s="12"/>
      <c r="G132" s="12"/>
      <c r="H132" s="12"/>
      <c r="I132" s="12"/>
      <c r="J132" s="12"/>
      <c r="K132" s="12"/>
      <c r="L132" s="12"/>
      <c r="M132" s="12"/>
      <c r="N132" s="12"/>
      <c r="O132" s="12"/>
      <c r="P132" s="12"/>
      <c r="Q132" s="185"/>
      <c r="R132" s="101"/>
      <c r="S132" s="118" t="s">
        <v>87</v>
      </c>
      <c r="V132" s="119"/>
      <c r="W132" s="119"/>
      <c r="AM132" s="12"/>
      <c r="AN132" s="12"/>
      <c r="AO132" s="12"/>
      <c r="AP132" s="12"/>
      <c r="AQ132" s="12"/>
      <c r="AR132" s="12"/>
      <c r="AS132" s="12"/>
      <c r="AT132" s="12"/>
      <c r="AU132" s="12"/>
      <c r="AV132" s="12"/>
      <c r="AW132" s="12"/>
      <c r="AX132" s="12"/>
      <c r="AY132" s="12"/>
      <c r="AZ132" s="12"/>
      <c r="BA132" s="12"/>
    </row>
    <row r="133" spans="1:53" ht="12.75">
      <c r="A133" s="12"/>
      <c r="B133" s="12"/>
      <c r="C133" s="12"/>
      <c r="D133" s="12"/>
      <c r="E133" s="12"/>
      <c r="F133" s="12"/>
      <c r="G133" s="12"/>
      <c r="H133" s="12"/>
      <c r="I133" s="12"/>
      <c r="J133" s="12"/>
      <c r="K133" s="12"/>
      <c r="L133" s="12"/>
      <c r="M133" s="12"/>
      <c r="N133" s="12"/>
      <c r="O133" s="12"/>
      <c r="P133" s="12"/>
      <c r="Q133" s="185"/>
      <c r="R133" s="101"/>
      <c r="S133" s="118" t="s">
        <v>88</v>
      </c>
      <c r="V133" s="119"/>
      <c r="W133" s="119"/>
      <c r="AM133" s="12"/>
      <c r="AN133" s="12"/>
      <c r="AO133" s="12"/>
      <c r="AP133" s="12"/>
      <c r="AQ133" s="12"/>
      <c r="AR133" s="12"/>
      <c r="AS133" s="12"/>
      <c r="AT133" s="12"/>
      <c r="AU133" s="12"/>
      <c r="AV133" s="12"/>
      <c r="AW133" s="12"/>
      <c r="AX133" s="12"/>
      <c r="AY133" s="12"/>
      <c r="AZ133" s="12"/>
      <c r="BA133" s="12"/>
    </row>
    <row r="134" spans="1:53" ht="12.75">
      <c r="A134" s="12"/>
      <c r="B134" s="12"/>
      <c r="C134" s="12"/>
      <c r="D134" s="12"/>
      <c r="E134" s="12"/>
      <c r="F134" s="12"/>
      <c r="G134" s="12"/>
      <c r="H134" s="12"/>
      <c r="I134" s="12"/>
      <c r="J134" s="12"/>
      <c r="K134" s="12"/>
      <c r="L134" s="12"/>
      <c r="M134" s="12"/>
      <c r="N134" s="12"/>
      <c r="O134" s="12"/>
      <c r="P134" s="12"/>
      <c r="Q134" s="185"/>
      <c r="R134" s="101"/>
      <c r="S134" s="118" t="s">
        <v>89</v>
      </c>
      <c r="AM134" s="12"/>
      <c r="AN134" s="12"/>
      <c r="AO134" s="12"/>
      <c r="AP134" s="12"/>
      <c r="AQ134" s="12"/>
      <c r="AR134" s="12"/>
      <c r="AS134" s="12"/>
      <c r="AT134" s="12"/>
      <c r="AU134" s="12"/>
      <c r="AV134" s="12"/>
      <c r="AW134" s="12"/>
      <c r="AX134" s="12"/>
      <c r="AY134" s="12"/>
      <c r="AZ134" s="12"/>
      <c r="BA134" s="12"/>
    </row>
    <row r="135" spans="1:53" ht="12.75">
      <c r="A135" s="12"/>
      <c r="B135" s="12"/>
      <c r="C135" s="12"/>
      <c r="D135" s="12"/>
      <c r="E135" s="12"/>
      <c r="F135" s="12"/>
      <c r="G135" s="12"/>
      <c r="H135" s="12"/>
      <c r="I135" s="12"/>
      <c r="J135" s="12"/>
      <c r="K135" s="12"/>
      <c r="L135" s="12"/>
      <c r="M135" s="12"/>
      <c r="N135" s="12"/>
      <c r="O135" s="12"/>
      <c r="P135" s="12"/>
      <c r="Q135" s="185"/>
      <c r="R135" s="101"/>
      <c r="S135" s="117" t="s">
        <v>71</v>
      </c>
      <c r="AM135" s="12"/>
      <c r="AN135" s="12"/>
      <c r="AO135" s="12"/>
      <c r="AP135" s="12"/>
      <c r="AQ135" s="12"/>
      <c r="AR135" s="12"/>
      <c r="AS135" s="12"/>
      <c r="AT135" s="12"/>
      <c r="AU135" s="12"/>
      <c r="AV135" s="12"/>
      <c r="AW135" s="12"/>
      <c r="AX135" s="12"/>
      <c r="AY135" s="12"/>
      <c r="AZ135" s="12"/>
      <c r="BA135" s="12"/>
    </row>
    <row r="136" spans="1:53" ht="12.75">
      <c r="A136" s="12"/>
      <c r="B136" s="12"/>
      <c r="C136" s="12"/>
      <c r="D136" s="12"/>
      <c r="E136" s="12"/>
      <c r="F136" s="12"/>
      <c r="G136" s="12"/>
      <c r="H136" s="12"/>
      <c r="I136" s="12"/>
      <c r="J136" s="12"/>
      <c r="K136" s="12"/>
      <c r="L136" s="12"/>
      <c r="M136" s="12"/>
      <c r="N136" s="12"/>
      <c r="O136" s="12"/>
      <c r="P136" s="12"/>
      <c r="Q136" s="185"/>
      <c r="R136" s="101"/>
      <c r="S136" s="117" t="s">
        <v>90</v>
      </c>
      <c r="AM136" s="12"/>
      <c r="AN136" s="12"/>
      <c r="AO136" s="12"/>
      <c r="AP136" s="12"/>
      <c r="AQ136" s="12"/>
      <c r="AR136" s="12"/>
      <c r="AS136" s="12"/>
      <c r="AT136" s="12"/>
      <c r="AU136" s="12"/>
      <c r="AV136" s="12"/>
      <c r="AW136" s="12"/>
      <c r="AX136" s="12"/>
      <c r="AY136" s="12"/>
      <c r="AZ136" s="12"/>
      <c r="BA136" s="12"/>
    </row>
    <row r="137" spans="1:53" ht="12.75">
      <c r="A137" s="12"/>
      <c r="B137" s="12"/>
      <c r="C137" s="12"/>
      <c r="D137" s="12"/>
      <c r="E137" s="12"/>
      <c r="F137" s="12"/>
      <c r="G137" s="12"/>
      <c r="H137" s="12"/>
      <c r="I137" s="12"/>
      <c r="J137" s="12"/>
      <c r="K137" s="12"/>
      <c r="L137" s="12"/>
      <c r="M137" s="12"/>
      <c r="N137" s="12"/>
      <c r="O137" s="12"/>
      <c r="P137" s="12"/>
      <c r="Q137" s="185"/>
      <c r="R137" s="101"/>
      <c r="S137" s="117" t="s">
        <v>91</v>
      </c>
      <c r="AM137" s="12"/>
      <c r="AN137" s="12"/>
      <c r="AO137" s="12"/>
      <c r="AP137" s="12"/>
      <c r="AQ137" s="12"/>
      <c r="AR137" s="12"/>
      <c r="AS137" s="12"/>
      <c r="AT137" s="12"/>
      <c r="AU137" s="12"/>
      <c r="AV137" s="12"/>
      <c r="AW137" s="12"/>
      <c r="AX137" s="12"/>
      <c r="AY137" s="12"/>
      <c r="AZ137" s="12"/>
      <c r="BA137" s="12"/>
    </row>
    <row r="138" spans="1:53" ht="13.5" thickBot="1">
      <c r="A138" s="12"/>
      <c r="B138" s="12"/>
      <c r="C138" s="12"/>
      <c r="D138" s="12"/>
      <c r="E138" s="12"/>
      <c r="F138" s="12"/>
      <c r="G138" s="12"/>
      <c r="H138" s="12"/>
      <c r="I138" s="12"/>
      <c r="J138" s="12"/>
      <c r="K138" s="12"/>
      <c r="L138" s="12"/>
      <c r="M138" s="12"/>
      <c r="N138" s="12"/>
      <c r="O138" s="12"/>
      <c r="P138" s="12"/>
      <c r="Q138" s="185"/>
      <c r="R138" s="101"/>
      <c r="S138" s="120" t="s">
        <v>70</v>
      </c>
      <c r="AM138" s="12"/>
      <c r="AN138" s="12"/>
      <c r="AO138" s="12"/>
      <c r="AP138" s="12"/>
      <c r="AQ138" s="12"/>
      <c r="AR138" s="12"/>
      <c r="AS138" s="12"/>
      <c r="AT138" s="12"/>
      <c r="AU138" s="12"/>
      <c r="AV138" s="12"/>
      <c r="AW138" s="12"/>
      <c r="AX138" s="12"/>
      <c r="AY138" s="12"/>
      <c r="AZ138" s="12"/>
      <c r="BA138" s="12"/>
    </row>
    <row r="139" spans="1:53" ht="12.75">
      <c r="A139" s="12"/>
      <c r="B139" s="12"/>
      <c r="C139" s="12"/>
      <c r="D139" s="12"/>
      <c r="E139" s="12"/>
      <c r="F139" s="12"/>
      <c r="G139" s="12"/>
      <c r="H139" s="12"/>
      <c r="I139" s="12"/>
      <c r="J139" s="12"/>
      <c r="K139" s="12"/>
      <c r="L139" s="12"/>
      <c r="M139" s="12"/>
      <c r="N139" s="12"/>
      <c r="O139" s="12"/>
      <c r="P139" s="12"/>
      <c r="Q139" s="185"/>
      <c r="R139" s="101"/>
      <c r="S139" s="88"/>
      <c r="AM139" s="12"/>
      <c r="AN139" s="12"/>
      <c r="AO139" s="12"/>
      <c r="AP139" s="12"/>
      <c r="AQ139" s="12"/>
      <c r="AR139" s="12"/>
      <c r="AS139" s="12"/>
      <c r="AT139" s="12"/>
      <c r="AU139" s="12"/>
      <c r="AV139" s="12"/>
      <c r="AW139" s="12"/>
      <c r="AX139" s="12"/>
      <c r="AY139" s="12"/>
      <c r="AZ139" s="12"/>
      <c r="BA139" s="12"/>
    </row>
    <row r="140" spans="1:53" ht="12.75">
      <c r="A140" s="12"/>
      <c r="B140" s="12"/>
      <c r="C140" s="12"/>
      <c r="D140" s="12"/>
      <c r="E140" s="12"/>
      <c r="F140" s="12"/>
      <c r="G140" s="12"/>
      <c r="H140" s="12"/>
      <c r="I140" s="12"/>
      <c r="J140" s="12"/>
      <c r="K140" s="12"/>
      <c r="L140" s="12"/>
      <c r="M140" s="12"/>
      <c r="N140" s="12"/>
      <c r="O140" s="12"/>
      <c r="P140" s="12"/>
      <c r="Q140" s="185"/>
      <c r="R140" s="101"/>
      <c r="AM140" s="12"/>
      <c r="AN140" s="12"/>
      <c r="AO140" s="12"/>
      <c r="AP140" s="12"/>
      <c r="AQ140" s="12"/>
      <c r="AR140" s="12"/>
      <c r="AS140" s="12"/>
      <c r="AT140" s="12"/>
      <c r="AU140" s="12"/>
      <c r="AV140" s="12"/>
      <c r="AW140" s="12"/>
      <c r="AX140" s="12"/>
      <c r="AY140" s="12"/>
      <c r="AZ140" s="12"/>
      <c r="BA140" s="12"/>
    </row>
    <row r="141" spans="1:53" ht="12.75">
      <c r="A141" s="12"/>
      <c r="B141" s="12"/>
      <c r="C141" s="12"/>
      <c r="D141" s="12"/>
      <c r="E141" s="12"/>
      <c r="F141" s="12"/>
      <c r="G141" s="12"/>
      <c r="H141" s="12"/>
      <c r="I141" s="12"/>
      <c r="J141" s="12"/>
      <c r="K141" s="12"/>
      <c r="L141" s="12"/>
      <c r="M141" s="12"/>
      <c r="N141" s="12"/>
      <c r="O141" s="12"/>
      <c r="P141" s="12"/>
      <c r="Q141" s="185"/>
      <c r="R141" s="101"/>
      <c r="S141" s="96" t="s">
        <v>223</v>
      </c>
      <c r="AM141" s="12"/>
      <c r="AN141" s="12"/>
      <c r="AO141" s="12"/>
      <c r="AP141" s="12"/>
      <c r="AQ141" s="12"/>
      <c r="AR141" s="12"/>
      <c r="AS141" s="12"/>
      <c r="AT141" s="12"/>
      <c r="AU141" s="12"/>
      <c r="AV141" s="12"/>
      <c r="AW141" s="12"/>
      <c r="AX141" s="12"/>
      <c r="AY141" s="12"/>
      <c r="AZ141" s="12"/>
      <c r="BA141" s="12"/>
    </row>
    <row r="142" spans="1:53" ht="15.75">
      <c r="A142" s="12"/>
      <c r="B142" s="12"/>
      <c r="C142" s="12"/>
      <c r="D142" s="12"/>
      <c r="E142" s="12"/>
      <c r="F142" s="12"/>
      <c r="G142" s="12"/>
      <c r="H142" s="12"/>
      <c r="I142" s="12"/>
      <c r="J142" s="12"/>
      <c r="K142" s="12"/>
      <c r="L142" s="12"/>
      <c r="M142" s="12"/>
      <c r="N142" s="12"/>
      <c r="O142" s="12"/>
      <c r="P142" s="12"/>
      <c r="Q142" s="185"/>
      <c r="R142" s="101"/>
      <c r="S142" s="97"/>
      <c r="T142" s="88" t="s">
        <v>226</v>
      </c>
      <c r="AM142" s="12"/>
      <c r="AN142" s="12"/>
      <c r="AO142" s="12"/>
      <c r="AP142" s="12"/>
      <c r="AQ142" s="12"/>
      <c r="AR142" s="12"/>
      <c r="AS142" s="12"/>
      <c r="AT142" s="12"/>
      <c r="AU142" s="12"/>
      <c r="AV142" s="12"/>
      <c r="AW142" s="12"/>
      <c r="AX142" s="12"/>
      <c r="AY142" s="12"/>
      <c r="AZ142" s="12"/>
      <c r="BA142" s="12"/>
    </row>
    <row r="143" spans="1:53" ht="12.75">
      <c r="A143" s="12"/>
      <c r="B143" s="12"/>
      <c r="C143" s="12"/>
      <c r="D143" s="12"/>
      <c r="E143" s="12"/>
      <c r="F143" s="12"/>
      <c r="G143" s="12"/>
      <c r="H143" s="12"/>
      <c r="I143" s="12"/>
      <c r="J143" s="12"/>
      <c r="K143" s="12"/>
      <c r="L143" s="12"/>
      <c r="M143" s="12"/>
      <c r="N143" s="12"/>
      <c r="O143" s="12"/>
      <c r="P143" s="12"/>
      <c r="Q143" s="185"/>
      <c r="R143" s="101"/>
      <c r="S143" s="121" t="s">
        <v>224</v>
      </c>
      <c r="AM143" s="12"/>
      <c r="AN143" s="12"/>
      <c r="AO143" s="12"/>
      <c r="AP143" s="12"/>
      <c r="AQ143" s="12"/>
      <c r="AR143" s="12"/>
      <c r="AS143" s="12"/>
      <c r="AT143" s="12"/>
      <c r="AU143" s="12"/>
      <c r="AV143" s="12"/>
      <c r="AW143" s="12"/>
      <c r="AX143" s="12"/>
      <c r="AY143" s="12"/>
      <c r="AZ143" s="12"/>
      <c r="BA143" s="12"/>
    </row>
    <row r="144" spans="1:53" ht="15.75">
      <c r="A144" s="12"/>
      <c r="B144" s="12"/>
      <c r="C144" s="12"/>
      <c r="D144" s="12"/>
      <c r="E144" s="12"/>
      <c r="F144" s="12"/>
      <c r="G144" s="12"/>
      <c r="H144" s="12"/>
      <c r="I144" s="12"/>
      <c r="J144" s="12"/>
      <c r="K144" s="12"/>
      <c r="L144" s="12"/>
      <c r="M144" s="12"/>
      <c r="N144" s="12"/>
      <c r="O144" s="12"/>
      <c r="P144" s="12"/>
      <c r="Q144" s="185"/>
      <c r="R144" s="101"/>
      <c r="S144" s="122"/>
      <c r="AM144" s="12"/>
      <c r="AN144" s="12"/>
      <c r="AO144" s="12"/>
      <c r="AP144" s="12"/>
      <c r="AQ144" s="12"/>
      <c r="AR144" s="12"/>
      <c r="AS144" s="12"/>
      <c r="AT144" s="12"/>
      <c r="AU144" s="12"/>
      <c r="AV144" s="12"/>
      <c r="AW144" s="12"/>
      <c r="AX144" s="12"/>
      <c r="AY144" s="12"/>
      <c r="AZ144" s="12"/>
      <c r="BA144" s="12"/>
    </row>
    <row r="145" spans="1:53" ht="12.75">
      <c r="A145" s="12"/>
      <c r="B145" s="12"/>
      <c r="C145" s="12"/>
      <c r="D145" s="12"/>
      <c r="E145" s="12"/>
      <c r="F145" s="12"/>
      <c r="G145" s="12"/>
      <c r="H145" s="12"/>
      <c r="I145" s="12"/>
      <c r="J145" s="12"/>
      <c r="K145" s="12"/>
      <c r="L145" s="12"/>
      <c r="M145" s="12"/>
      <c r="N145" s="12"/>
      <c r="O145" s="12"/>
      <c r="P145" s="12"/>
      <c r="Q145" s="185"/>
      <c r="R145" s="101"/>
      <c r="S145" s="121" t="s">
        <v>225</v>
      </c>
      <c r="AM145" s="12"/>
      <c r="AN145" s="12"/>
      <c r="AO145" s="12"/>
      <c r="AP145" s="12"/>
      <c r="AQ145" s="12"/>
      <c r="AR145" s="12"/>
      <c r="AS145" s="12"/>
      <c r="AT145" s="12"/>
      <c r="AU145" s="12"/>
      <c r="AV145" s="12"/>
      <c r="AW145" s="12"/>
      <c r="AX145" s="12"/>
      <c r="AY145" s="12"/>
      <c r="AZ145" s="12"/>
      <c r="BA145" s="12"/>
    </row>
    <row r="146" spans="1:53" ht="16.5" thickBot="1">
      <c r="A146" s="12"/>
      <c r="B146" s="12"/>
      <c r="C146" s="12"/>
      <c r="D146" s="12"/>
      <c r="E146" s="12"/>
      <c r="F146" s="12"/>
      <c r="G146" s="12"/>
      <c r="H146" s="12"/>
      <c r="I146" s="12"/>
      <c r="J146" s="12"/>
      <c r="K146" s="12"/>
      <c r="L146" s="12"/>
      <c r="M146" s="12"/>
      <c r="N146" s="12"/>
      <c r="O146" s="12"/>
      <c r="P146" s="12"/>
      <c r="Q146" s="185"/>
      <c r="R146" s="101"/>
      <c r="S146" s="123"/>
      <c r="AM146" s="12"/>
      <c r="AN146" s="12"/>
      <c r="AO146" s="12"/>
      <c r="AP146" s="12"/>
      <c r="AQ146" s="12"/>
      <c r="AR146" s="12"/>
      <c r="AS146" s="12"/>
      <c r="AT146" s="12"/>
      <c r="AU146" s="12"/>
      <c r="AV146" s="12"/>
      <c r="AW146" s="12"/>
      <c r="AX146" s="12"/>
      <c r="AY146" s="12"/>
      <c r="AZ146" s="12"/>
      <c r="BA146" s="12"/>
    </row>
    <row r="147" spans="1:53" ht="13.5" thickTop="1">
      <c r="A147" s="12"/>
      <c r="B147" s="12"/>
      <c r="C147" s="12"/>
      <c r="D147" s="12"/>
      <c r="E147" s="12"/>
      <c r="F147" s="12"/>
      <c r="G147" s="12"/>
      <c r="H147" s="12"/>
      <c r="I147" s="12"/>
      <c r="J147" s="12"/>
      <c r="K147" s="12"/>
      <c r="L147" s="12"/>
      <c r="M147" s="12"/>
      <c r="N147" s="12"/>
      <c r="O147" s="12"/>
      <c r="P147" s="12"/>
      <c r="Q147" s="185"/>
      <c r="R147" s="101"/>
      <c r="AM147" s="12"/>
      <c r="AN147" s="12"/>
      <c r="AO147" s="12"/>
      <c r="AP147" s="12"/>
      <c r="AQ147" s="12"/>
      <c r="AR147" s="12"/>
      <c r="AS147" s="12"/>
      <c r="AT147" s="12"/>
      <c r="AU147" s="12"/>
      <c r="AV147" s="12"/>
      <c r="AW147" s="12"/>
      <c r="AX147" s="12"/>
      <c r="AY147" s="12"/>
      <c r="AZ147" s="12"/>
      <c r="BA147" s="12"/>
    </row>
    <row r="148" spans="1:53" ht="12.75">
      <c r="A148" s="12"/>
      <c r="B148" s="12"/>
      <c r="C148" s="12"/>
      <c r="D148" s="12"/>
      <c r="E148" s="12"/>
      <c r="F148" s="12"/>
      <c r="G148" s="12"/>
      <c r="H148" s="12"/>
      <c r="I148" s="12"/>
      <c r="J148" s="12"/>
      <c r="K148" s="12"/>
      <c r="L148" s="12"/>
      <c r="M148" s="12"/>
      <c r="N148" s="12"/>
      <c r="O148" s="12"/>
      <c r="P148" s="12"/>
      <c r="Q148" s="185"/>
      <c r="R148" s="101"/>
      <c r="S148" s="8" t="s">
        <v>114</v>
      </c>
      <c r="AM148" s="12"/>
      <c r="AN148" s="12"/>
      <c r="AO148" s="12"/>
      <c r="AP148" s="12"/>
      <c r="AQ148" s="12"/>
      <c r="AR148" s="12"/>
      <c r="AS148" s="12"/>
      <c r="AT148" s="12"/>
      <c r="AU148" s="12"/>
      <c r="AV148" s="12"/>
      <c r="AW148" s="12"/>
      <c r="AX148" s="12"/>
      <c r="AY148" s="12"/>
      <c r="AZ148" s="12"/>
      <c r="BA148" s="12"/>
    </row>
    <row r="149" spans="1:53" ht="12.75">
      <c r="A149" s="12"/>
      <c r="B149" s="12"/>
      <c r="C149" s="12"/>
      <c r="D149" s="12"/>
      <c r="E149" s="12"/>
      <c r="F149" s="12"/>
      <c r="G149" s="12"/>
      <c r="H149" s="12"/>
      <c r="I149" s="12"/>
      <c r="J149" s="12"/>
      <c r="K149" s="12"/>
      <c r="L149" s="12"/>
      <c r="M149" s="12"/>
      <c r="N149" s="12"/>
      <c r="O149" s="12"/>
      <c r="P149" s="12"/>
      <c r="Q149" s="185"/>
      <c r="R149" s="101"/>
      <c r="S149" s="8">
        <f>PkgLth*IF(A8="U",2.54,IF(A8="M",1,0))</f>
        <v>0</v>
      </c>
      <c r="AM149" s="12"/>
      <c r="AN149" s="12"/>
      <c r="AO149" s="12"/>
      <c r="AP149" s="12"/>
      <c r="AQ149" s="12"/>
      <c r="AR149" s="12"/>
      <c r="AS149" s="12"/>
      <c r="AT149" s="12"/>
      <c r="AU149" s="12"/>
      <c r="AV149" s="12"/>
      <c r="AW149" s="12"/>
      <c r="AX149" s="12"/>
      <c r="AY149" s="12"/>
      <c r="AZ149" s="12"/>
      <c r="BA149" s="12"/>
    </row>
    <row r="150" spans="1:53" ht="12.75">
      <c r="A150" s="12"/>
      <c r="B150" s="12"/>
      <c r="C150" s="12"/>
      <c r="D150" s="12"/>
      <c r="E150" s="12"/>
      <c r="F150" s="12"/>
      <c r="G150" s="12"/>
      <c r="H150" s="12"/>
      <c r="I150" s="12"/>
      <c r="J150" s="12"/>
      <c r="K150" s="12"/>
      <c r="L150" s="12"/>
      <c r="M150" s="12"/>
      <c r="N150" s="12"/>
      <c r="O150" s="12"/>
      <c r="P150" s="12"/>
      <c r="Q150" s="185"/>
      <c r="R150" s="101"/>
      <c r="S150" s="8" t="s">
        <v>115</v>
      </c>
      <c r="AM150" s="12"/>
      <c r="AN150" s="12"/>
      <c r="AO150" s="12"/>
      <c r="AP150" s="12"/>
      <c r="AQ150" s="12"/>
      <c r="AR150" s="12"/>
      <c r="AS150" s="12"/>
      <c r="AT150" s="12"/>
      <c r="AU150" s="12"/>
      <c r="AV150" s="12"/>
      <c r="AW150" s="12"/>
      <c r="AX150" s="12"/>
      <c r="AY150" s="12"/>
      <c r="AZ150" s="12"/>
      <c r="BA150" s="12"/>
    </row>
    <row r="151" spans="1:53" ht="12.75">
      <c r="A151" s="12"/>
      <c r="B151" s="12"/>
      <c r="C151" s="12"/>
      <c r="D151" s="12"/>
      <c r="E151" s="12"/>
      <c r="F151" s="12"/>
      <c r="G151" s="12"/>
      <c r="H151" s="12"/>
      <c r="I151" s="12"/>
      <c r="J151" s="12"/>
      <c r="K151" s="12"/>
      <c r="L151" s="12"/>
      <c r="M151" s="12"/>
      <c r="N151" s="12"/>
      <c r="O151" s="12"/>
      <c r="P151" s="12"/>
      <c r="Q151" s="185"/>
      <c r="R151" s="101"/>
      <c r="S151" s="8">
        <f>PkgWth*IF(A8="U",2.54,IF(A8="M",1,0))</f>
        <v>0</v>
      </c>
      <c r="AM151" s="12"/>
      <c r="AN151" s="12"/>
      <c r="AO151" s="12"/>
      <c r="AP151" s="12"/>
      <c r="AQ151" s="12"/>
      <c r="AR151" s="12"/>
      <c r="AS151" s="12"/>
      <c r="AT151" s="12"/>
      <c r="AU151" s="12"/>
      <c r="AV151" s="12"/>
      <c r="AW151" s="12"/>
      <c r="AX151" s="12"/>
      <c r="AY151" s="12"/>
      <c r="AZ151" s="12"/>
      <c r="BA151" s="12"/>
    </row>
    <row r="152" spans="1:53" ht="12.75">
      <c r="A152" s="12"/>
      <c r="B152" s="12"/>
      <c r="C152" s="12"/>
      <c r="D152" s="12"/>
      <c r="E152" s="12"/>
      <c r="F152" s="12"/>
      <c r="G152" s="12"/>
      <c r="H152" s="12"/>
      <c r="I152" s="12"/>
      <c r="J152" s="12"/>
      <c r="K152" s="12"/>
      <c r="L152" s="12"/>
      <c r="M152" s="12"/>
      <c r="N152" s="12"/>
      <c r="O152" s="12"/>
      <c r="P152" s="12"/>
      <c r="Q152" s="185"/>
      <c r="R152" s="101"/>
      <c r="S152" s="8" t="s">
        <v>116</v>
      </c>
      <c r="AM152" s="12"/>
      <c r="AN152" s="12"/>
      <c r="AO152" s="12"/>
      <c r="AP152" s="12"/>
      <c r="AQ152" s="12"/>
      <c r="AR152" s="12"/>
      <c r="AS152" s="12"/>
      <c r="AT152" s="12"/>
      <c r="AU152" s="12"/>
      <c r="AV152" s="12"/>
      <c r="AW152" s="12"/>
      <c r="AX152" s="12"/>
      <c r="AY152" s="12"/>
      <c r="AZ152" s="12"/>
      <c r="BA152" s="12"/>
    </row>
    <row r="153" spans="1:53" ht="12.75">
      <c r="A153" s="12"/>
      <c r="B153" s="12"/>
      <c r="C153" s="12"/>
      <c r="D153" s="12"/>
      <c r="E153" s="12"/>
      <c r="F153" s="12"/>
      <c r="G153" s="12"/>
      <c r="H153" s="12"/>
      <c r="I153" s="12"/>
      <c r="J153" s="12"/>
      <c r="K153" s="12"/>
      <c r="L153" s="12"/>
      <c r="M153" s="12"/>
      <c r="N153" s="12"/>
      <c r="O153" s="12"/>
      <c r="P153" s="12"/>
      <c r="Q153" s="185"/>
      <c r="R153" s="101"/>
      <c r="S153" s="8">
        <f>PkgHgt*IF(A8="U",2.54,IF(A8="M",1,0))</f>
        <v>0</v>
      </c>
      <c r="AM153" s="12"/>
      <c r="AN153" s="12"/>
      <c r="AO153" s="12"/>
      <c r="AP153" s="12"/>
      <c r="AQ153" s="12"/>
      <c r="AR153" s="12"/>
      <c r="AS153" s="12"/>
      <c r="AT153" s="12"/>
      <c r="AU153" s="12"/>
      <c r="AV153" s="12"/>
      <c r="AW153" s="12"/>
      <c r="AX153" s="12"/>
      <c r="AY153" s="12"/>
      <c r="AZ153" s="12"/>
      <c r="BA153" s="12"/>
    </row>
    <row r="154" spans="1:53" ht="12.75">
      <c r="A154" s="12"/>
      <c r="B154" s="12"/>
      <c r="C154" s="12"/>
      <c r="D154" s="12"/>
      <c r="E154" s="12"/>
      <c r="F154" s="12"/>
      <c r="G154" s="12"/>
      <c r="H154" s="12"/>
      <c r="I154" s="12"/>
      <c r="J154" s="12"/>
      <c r="K154" s="12"/>
      <c r="L154" s="12"/>
      <c r="M154" s="12"/>
      <c r="N154" s="12"/>
      <c r="O154" s="12"/>
      <c r="P154" s="12"/>
      <c r="Q154" s="185"/>
      <c r="R154" s="101"/>
      <c r="S154" s="8" t="s">
        <v>117</v>
      </c>
      <c r="AM154" s="12"/>
      <c r="AN154" s="12"/>
      <c r="AO154" s="12"/>
      <c r="AP154" s="12"/>
      <c r="AQ154" s="12"/>
      <c r="AR154" s="12"/>
      <c r="AS154" s="12"/>
      <c r="AT154" s="12"/>
      <c r="AU154" s="12"/>
      <c r="AV154" s="12"/>
      <c r="AW154" s="12"/>
      <c r="AX154" s="12"/>
      <c r="AY154" s="12"/>
      <c r="AZ154" s="12"/>
      <c r="BA154" s="12"/>
    </row>
    <row r="155" spans="1:53" ht="12.75">
      <c r="A155" s="12"/>
      <c r="B155" s="12"/>
      <c r="C155" s="12"/>
      <c r="D155" s="12"/>
      <c r="E155" s="12"/>
      <c r="F155" s="12"/>
      <c r="G155" s="12"/>
      <c r="H155" s="12"/>
      <c r="I155" s="12"/>
      <c r="J155" s="12"/>
      <c r="K155" s="12"/>
      <c r="L155" s="12"/>
      <c r="M155" s="12"/>
      <c r="N155" s="12"/>
      <c r="O155" s="12"/>
      <c r="P155" s="12"/>
      <c r="Q155" s="185"/>
      <c r="R155" s="101"/>
      <c r="S155" s="8">
        <f>PkgGrWgt*IF(A8="U",0.454,IF(A8="M",1,0))</f>
        <v>0</v>
      </c>
      <c r="AM155" s="12"/>
      <c r="AN155" s="12"/>
      <c r="AO155" s="12"/>
      <c r="AP155" s="12"/>
      <c r="AQ155" s="12"/>
      <c r="AR155" s="12"/>
      <c r="AS155" s="12"/>
      <c r="AT155" s="12"/>
      <c r="AU155" s="12"/>
      <c r="AV155" s="12"/>
      <c r="AW155" s="12"/>
      <c r="AX155" s="12"/>
      <c r="AY155" s="12"/>
      <c r="AZ155" s="12"/>
      <c r="BA155" s="12"/>
    </row>
    <row r="156" spans="1:53" ht="12.75">
      <c r="A156" s="12"/>
      <c r="B156" s="12"/>
      <c r="C156" s="12"/>
      <c r="D156" s="12"/>
      <c r="E156" s="12"/>
      <c r="F156" s="12"/>
      <c r="G156" s="12"/>
      <c r="H156" s="12"/>
      <c r="I156" s="12"/>
      <c r="J156" s="12"/>
      <c r="K156" s="12"/>
      <c r="L156" s="12"/>
      <c r="M156" s="12"/>
      <c r="N156" s="12"/>
      <c r="O156" s="12"/>
      <c r="P156" s="12"/>
      <c r="Q156" s="12"/>
      <c r="S156" s="8" t="s">
        <v>118</v>
      </c>
      <c r="AM156" s="12"/>
      <c r="AN156" s="12"/>
      <c r="AO156" s="12"/>
      <c r="AP156" s="12"/>
      <c r="AQ156" s="12"/>
      <c r="AR156" s="12"/>
      <c r="AS156" s="12"/>
      <c r="AT156" s="12"/>
      <c r="AU156" s="12"/>
      <c r="AV156" s="12"/>
      <c r="AW156" s="12"/>
      <c r="AX156" s="12"/>
      <c r="AY156" s="12"/>
      <c r="AZ156" s="12"/>
      <c r="BA156" s="12"/>
    </row>
    <row r="157" spans="1:53" ht="12.75">
      <c r="A157" s="12"/>
      <c r="B157" s="12"/>
      <c r="C157" s="12"/>
      <c r="D157" s="12"/>
      <c r="E157" s="12"/>
      <c r="F157" s="12"/>
      <c r="G157" s="12"/>
      <c r="H157" s="12"/>
      <c r="I157" s="12"/>
      <c r="J157" s="12"/>
      <c r="K157" s="12"/>
      <c r="L157" s="12"/>
      <c r="M157" s="12"/>
      <c r="N157" s="12"/>
      <c r="O157" s="12"/>
      <c r="P157" s="12"/>
      <c r="Q157" s="12"/>
      <c r="S157" s="8">
        <f>PkgGrWgt*IF(A8="U",0.454,IF(A8="M",1,0))</f>
        <v>0</v>
      </c>
      <c r="AM157" s="12"/>
      <c r="AN157" s="12"/>
      <c r="AO157" s="12"/>
      <c r="AP157" s="12"/>
      <c r="AQ157" s="12"/>
      <c r="AR157" s="12"/>
      <c r="AS157" s="12"/>
      <c r="AT157" s="12"/>
      <c r="AU157" s="12"/>
      <c r="AV157" s="12"/>
      <c r="AW157" s="12"/>
      <c r="AX157" s="12"/>
      <c r="AY157" s="12"/>
      <c r="AZ157" s="12"/>
      <c r="BA157" s="12"/>
    </row>
    <row r="158" spans="1:53" ht="12.75">
      <c r="A158" s="12"/>
      <c r="B158" s="12"/>
      <c r="C158" s="12"/>
      <c r="D158" s="12"/>
      <c r="E158" s="12"/>
      <c r="F158" s="12"/>
      <c r="G158" s="12"/>
      <c r="H158" s="12"/>
      <c r="I158" s="12"/>
      <c r="J158" s="12"/>
      <c r="K158" s="12"/>
      <c r="L158" s="12"/>
      <c r="M158" s="12"/>
      <c r="N158" s="12"/>
      <c r="O158" s="12"/>
      <c r="P158" s="12"/>
      <c r="Q158" s="12"/>
      <c r="AM158" s="12"/>
      <c r="AN158" s="12"/>
      <c r="AO158" s="12"/>
      <c r="AP158" s="12"/>
      <c r="AQ158" s="12"/>
      <c r="AR158" s="12"/>
      <c r="AS158" s="12"/>
      <c r="AT158" s="12"/>
      <c r="AU158" s="12"/>
      <c r="AV158" s="12"/>
      <c r="AW158" s="12"/>
      <c r="AX158" s="12"/>
      <c r="AY158" s="12"/>
      <c r="AZ158" s="12"/>
      <c r="BA158" s="12"/>
    </row>
    <row r="159" spans="1:53" ht="12.75">
      <c r="A159" s="12"/>
      <c r="B159" s="12"/>
      <c r="C159" s="12"/>
      <c r="D159" s="12"/>
      <c r="E159" s="12"/>
      <c r="F159" s="12"/>
      <c r="G159" s="12"/>
      <c r="H159" s="12"/>
      <c r="I159" s="12"/>
      <c r="J159" s="12"/>
      <c r="K159" s="12"/>
      <c r="L159" s="12"/>
      <c r="M159" s="12"/>
      <c r="N159" s="12"/>
      <c r="O159" s="12"/>
      <c r="P159" s="12"/>
      <c r="Q159" s="12"/>
      <c r="S159" s="8" t="s">
        <v>221</v>
      </c>
      <c r="AM159" s="12"/>
      <c r="AN159" s="12"/>
      <c r="AO159" s="12"/>
      <c r="AP159" s="12"/>
      <c r="AQ159" s="12"/>
      <c r="AR159" s="12"/>
      <c r="AS159" s="12"/>
      <c r="AT159" s="12"/>
      <c r="AU159" s="12"/>
      <c r="AV159" s="12"/>
      <c r="AW159" s="12"/>
      <c r="AX159" s="12"/>
      <c r="AY159" s="12"/>
      <c r="AZ159" s="12"/>
      <c r="BA159" s="12"/>
    </row>
    <row r="160" spans="1:53" ht="12.75">
      <c r="A160" s="12"/>
      <c r="B160" s="12"/>
      <c r="C160" s="12"/>
      <c r="D160" s="12"/>
      <c r="E160" s="12"/>
      <c r="F160" s="12"/>
      <c r="G160" s="12"/>
      <c r="H160" s="12"/>
      <c r="I160" s="12"/>
      <c r="J160" s="12"/>
      <c r="K160" s="12"/>
      <c r="L160" s="12"/>
      <c r="M160" s="12"/>
      <c r="N160" s="12"/>
      <c r="O160" s="12"/>
      <c r="P160" s="12"/>
      <c r="Q160" s="12"/>
      <c r="S160" s="124">
        <f>COUNTBLANK(DateOfForm)</f>
        <v>1</v>
      </c>
      <c r="AM160" s="12"/>
      <c r="AN160" s="12"/>
      <c r="AO160" s="12"/>
      <c r="AP160" s="12"/>
      <c r="AQ160" s="12"/>
      <c r="AR160" s="12"/>
      <c r="AS160" s="12"/>
      <c r="AT160" s="12"/>
      <c r="AU160" s="12"/>
      <c r="AV160" s="12"/>
      <c r="AW160" s="12"/>
      <c r="AX160" s="12"/>
      <c r="AY160" s="12"/>
      <c r="AZ160" s="12"/>
      <c r="BA160" s="12"/>
    </row>
    <row r="161" spans="1:53" ht="12.75">
      <c r="A161" s="12"/>
      <c r="B161" s="12"/>
      <c r="C161" s="12"/>
      <c r="D161" s="12"/>
      <c r="E161" s="12"/>
      <c r="F161" s="12"/>
      <c r="G161" s="12"/>
      <c r="H161" s="12"/>
      <c r="I161" s="12"/>
      <c r="J161" s="12"/>
      <c r="K161" s="12"/>
      <c r="L161" s="12"/>
      <c r="M161" s="12"/>
      <c r="N161" s="12"/>
      <c r="O161" s="12"/>
      <c r="P161" s="12"/>
      <c r="Q161" s="12"/>
      <c r="S161" s="125">
        <f>COUNTBLANK(ProjectNo)</f>
        <v>1</v>
      </c>
      <c r="AM161" s="12"/>
      <c r="AN161" s="12"/>
      <c r="AO161" s="12"/>
      <c r="AP161" s="12"/>
      <c r="AQ161" s="12"/>
      <c r="AR161" s="12"/>
      <c r="AS161" s="12"/>
      <c r="AT161" s="12"/>
      <c r="AU161" s="12"/>
      <c r="AV161" s="12"/>
      <c r="AW161" s="12"/>
      <c r="AX161" s="12"/>
      <c r="AY161" s="12"/>
      <c r="AZ161" s="12"/>
      <c r="BA161" s="12"/>
    </row>
    <row r="162" spans="1:53" ht="12.75">
      <c r="A162" s="12"/>
      <c r="B162" s="12"/>
      <c r="C162" s="12"/>
      <c r="D162" s="12"/>
      <c r="E162" s="12"/>
      <c r="F162" s="12"/>
      <c r="G162" s="12"/>
      <c r="H162" s="12"/>
      <c r="I162" s="12"/>
      <c r="J162" s="12"/>
      <c r="K162" s="12"/>
      <c r="L162" s="12"/>
      <c r="M162" s="12"/>
      <c r="N162" s="12"/>
      <c r="O162" s="12"/>
      <c r="P162" s="12"/>
      <c r="Q162" s="12"/>
      <c r="S162" s="125">
        <f>COUNTBLANK(AssignedPkgNo)</f>
        <v>1</v>
      </c>
      <c r="AM162" s="12"/>
      <c r="AN162" s="12"/>
      <c r="AO162" s="12"/>
      <c r="AP162" s="12"/>
      <c r="AQ162" s="12"/>
      <c r="AR162" s="12"/>
      <c r="AS162" s="12"/>
      <c r="AT162" s="12"/>
      <c r="AU162" s="12"/>
      <c r="AV162" s="12"/>
      <c r="AW162" s="12"/>
      <c r="AX162" s="12"/>
      <c r="AY162" s="12"/>
      <c r="AZ162" s="12"/>
      <c r="BA162" s="12"/>
    </row>
    <row r="163" spans="1:53" ht="12.75">
      <c r="A163" s="12"/>
      <c r="B163" s="12"/>
      <c r="C163" s="12"/>
      <c r="D163" s="12"/>
      <c r="E163" s="12"/>
      <c r="F163" s="12"/>
      <c r="G163" s="12"/>
      <c r="H163" s="12"/>
      <c r="I163" s="12"/>
      <c r="J163" s="12"/>
      <c r="K163" s="12"/>
      <c r="L163" s="12"/>
      <c r="M163" s="12"/>
      <c r="N163" s="12"/>
      <c r="O163" s="12"/>
      <c r="P163" s="12"/>
      <c r="Q163" s="12"/>
      <c r="S163" s="125">
        <f>1-MIN(PkgTypeIndex-1,1)</f>
        <v>1</v>
      </c>
      <c r="AM163" s="12"/>
      <c r="AN163" s="12"/>
      <c r="AO163" s="12"/>
      <c r="AP163" s="12"/>
      <c r="AQ163" s="12"/>
      <c r="AR163" s="12"/>
      <c r="AS163" s="12"/>
      <c r="AT163" s="12"/>
      <c r="AU163" s="12"/>
      <c r="AV163" s="12"/>
      <c r="AW163" s="12"/>
      <c r="AX163" s="12"/>
      <c r="AY163" s="12"/>
      <c r="AZ163" s="12"/>
      <c r="BA163" s="12"/>
    </row>
    <row r="164" spans="1:53" ht="12.75">
      <c r="A164" s="12"/>
      <c r="B164" s="12"/>
      <c r="C164" s="12"/>
      <c r="D164" s="12"/>
      <c r="E164" s="12"/>
      <c r="F164" s="12"/>
      <c r="G164" s="12"/>
      <c r="H164" s="12"/>
      <c r="I164" s="12"/>
      <c r="J164" s="12"/>
      <c r="K164" s="12"/>
      <c r="L164" s="12"/>
      <c r="M164" s="12"/>
      <c r="N164" s="12"/>
      <c r="O164" s="12"/>
      <c r="P164" s="12"/>
      <c r="Q164" s="12"/>
      <c r="S164" s="125">
        <f>COUNTBLANK(BWPOno)</f>
        <v>1</v>
      </c>
      <c r="AM164" s="12"/>
      <c r="AN164" s="12"/>
      <c r="AO164" s="12"/>
      <c r="AP164" s="12"/>
      <c r="AQ164" s="12"/>
      <c r="AR164" s="12"/>
      <c r="AS164" s="12"/>
      <c r="AT164" s="12"/>
      <c r="AU164" s="12"/>
      <c r="AV164" s="12"/>
      <c r="AW164" s="12"/>
      <c r="AX164" s="12"/>
      <c r="AY164" s="12"/>
      <c r="AZ164" s="12"/>
      <c r="BA164" s="12"/>
    </row>
    <row r="165" spans="1:53" ht="12.75">
      <c r="A165" s="12"/>
      <c r="B165" s="12"/>
      <c r="C165" s="12"/>
      <c r="D165" s="12"/>
      <c r="E165" s="12"/>
      <c r="F165" s="12"/>
      <c r="G165" s="12"/>
      <c r="H165" s="12"/>
      <c r="I165" s="12"/>
      <c r="J165" s="12"/>
      <c r="K165" s="12"/>
      <c r="L165" s="12"/>
      <c r="M165" s="12"/>
      <c r="N165" s="12"/>
      <c r="O165" s="12"/>
      <c r="P165" s="12"/>
      <c r="Q165" s="12"/>
      <c r="S165" s="125">
        <f>COUNTBLANK(PkgUnits)</f>
        <v>0</v>
      </c>
      <c r="AM165" s="12"/>
      <c r="AN165" s="12"/>
      <c r="AO165" s="12"/>
      <c r="AP165" s="12"/>
      <c r="AQ165" s="12"/>
      <c r="AR165" s="12"/>
      <c r="AS165" s="12"/>
      <c r="AT165" s="12"/>
      <c r="AU165" s="12"/>
      <c r="AV165" s="12"/>
      <c r="AW165" s="12"/>
      <c r="AX165" s="12"/>
      <c r="AY165" s="12"/>
      <c r="AZ165" s="12"/>
      <c r="BA165" s="12"/>
    </row>
    <row r="166" spans="1:53" ht="12.75">
      <c r="A166" s="12"/>
      <c r="B166" s="12"/>
      <c r="C166" s="12"/>
      <c r="D166" s="12"/>
      <c r="E166" s="12"/>
      <c r="F166" s="12"/>
      <c r="G166" s="12"/>
      <c r="H166" s="12"/>
      <c r="I166" s="12"/>
      <c r="J166" s="12"/>
      <c r="K166" s="12"/>
      <c r="L166" s="12"/>
      <c r="M166" s="12"/>
      <c r="N166" s="12"/>
      <c r="O166" s="12"/>
      <c r="P166" s="12"/>
      <c r="Q166" s="12"/>
      <c r="S166" s="125">
        <f>COUNTBLANK(PkgLth)</f>
        <v>1</v>
      </c>
      <c r="AM166" s="12"/>
      <c r="AN166" s="12"/>
      <c r="AO166" s="12"/>
      <c r="AP166" s="12"/>
      <c r="AQ166" s="12"/>
      <c r="AR166" s="12"/>
      <c r="AS166" s="12"/>
      <c r="AT166" s="12"/>
      <c r="AU166" s="12"/>
      <c r="AV166" s="12"/>
      <c r="AW166" s="12"/>
      <c r="AX166" s="12"/>
      <c r="AY166" s="12"/>
      <c r="AZ166" s="12"/>
      <c r="BA166" s="12"/>
    </row>
    <row r="167" spans="1:53" ht="12.75">
      <c r="A167" s="12"/>
      <c r="B167" s="12"/>
      <c r="C167" s="12"/>
      <c r="D167" s="12"/>
      <c r="E167" s="12"/>
      <c r="F167" s="12"/>
      <c r="G167" s="12"/>
      <c r="H167" s="12"/>
      <c r="I167" s="12"/>
      <c r="J167" s="12"/>
      <c r="K167" s="12"/>
      <c r="L167" s="12"/>
      <c r="M167" s="12"/>
      <c r="N167" s="12"/>
      <c r="O167" s="12"/>
      <c r="P167" s="12"/>
      <c r="Q167" s="12"/>
      <c r="S167" s="125">
        <f>COUNTBLANK(PkgWth)</f>
        <v>1</v>
      </c>
      <c r="AM167" s="12"/>
      <c r="AN167" s="12"/>
      <c r="AO167" s="12"/>
      <c r="AP167" s="12"/>
      <c r="AQ167" s="12"/>
      <c r="AR167" s="12"/>
      <c r="AS167" s="12"/>
      <c r="AT167" s="12"/>
      <c r="AU167" s="12"/>
      <c r="AV167" s="12"/>
      <c r="AW167" s="12"/>
      <c r="AX167" s="12"/>
      <c r="AY167" s="12"/>
      <c r="AZ167" s="12"/>
      <c r="BA167" s="12"/>
    </row>
    <row r="168" spans="1:53" ht="12.75">
      <c r="A168" s="12"/>
      <c r="B168" s="12"/>
      <c r="C168" s="12"/>
      <c r="D168" s="12"/>
      <c r="E168" s="12"/>
      <c r="F168" s="12"/>
      <c r="G168" s="12"/>
      <c r="H168" s="12"/>
      <c r="I168" s="12"/>
      <c r="J168" s="12"/>
      <c r="K168" s="12"/>
      <c r="L168" s="12"/>
      <c r="M168" s="12"/>
      <c r="N168" s="12"/>
      <c r="O168" s="12"/>
      <c r="P168" s="12"/>
      <c r="Q168" s="12"/>
      <c r="S168" s="125">
        <f>COUNTBLANK(PkgHgt)</f>
        <v>1</v>
      </c>
      <c r="AM168" s="12"/>
      <c r="AN168" s="12"/>
      <c r="AO168" s="12"/>
      <c r="AP168" s="12"/>
      <c r="AQ168" s="12"/>
      <c r="AR168" s="12"/>
      <c r="AS168" s="12"/>
      <c r="AT168" s="12"/>
      <c r="AU168" s="12"/>
      <c r="AV168" s="12"/>
      <c r="AW168" s="12"/>
      <c r="AX168" s="12"/>
      <c r="AY168" s="12"/>
      <c r="AZ168" s="12"/>
      <c r="BA168" s="12"/>
    </row>
    <row r="169" spans="1:53" ht="12.75">
      <c r="A169" s="12"/>
      <c r="B169" s="12"/>
      <c r="C169" s="12"/>
      <c r="D169" s="12"/>
      <c r="E169" s="12"/>
      <c r="F169" s="12"/>
      <c r="G169" s="12"/>
      <c r="H169" s="12"/>
      <c r="I169" s="12"/>
      <c r="J169" s="12"/>
      <c r="K169" s="12"/>
      <c r="L169" s="12"/>
      <c r="M169" s="12"/>
      <c r="N169" s="12"/>
      <c r="O169" s="12"/>
      <c r="P169" s="12"/>
      <c r="Q169" s="12"/>
      <c r="S169" s="125">
        <f>COUNTBLANK(PkgGrWgt)</f>
        <v>1</v>
      </c>
      <c r="AM169" s="12"/>
      <c r="AN169" s="12"/>
      <c r="AO169" s="12"/>
      <c r="AP169" s="12"/>
      <c r="AQ169" s="12"/>
      <c r="AR169" s="12"/>
      <c r="AS169" s="12"/>
      <c r="AT169" s="12"/>
      <c r="AU169" s="12"/>
      <c r="AV169" s="12"/>
      <c r="AW169" s="12"/>
      <c r="AX169" s="12"/>
      <c r="AY169" s="12"/>
      <c r="AZ169" s="12"/>
      <c r="BA169" s="12"/>
    </row>
    <row r="170" spans="1:53" ht="12.75">
      <c r="A170" s="12"/>
      <c r="B170" s="12"/>
      <c r="C170" s="12"/>
      <c r="D170" s="12"/>
      <c r="E170" s="12"/>
      <c r="F170" s="12"/>
      <c r="G170" s="12"/>
      <c r="H170" s="12"/>
      <c r="I170" s="12"/>
      <c r="J170" s="12"/>
      <c r="K170" s="12"/>
      <c r="L170" s="12"/>
      <c r="M170" s="12"/>
      <c r="N170" s="12"/>
      <c r="O170" s="12"/>
      <c r="P170" s="12"/>
      <c r="Q170" s="12"/>
      <c r="S170" s="126">
        <f>COUNTBLANK(PkgNetWgt)</f>
        <v>1</v>
      </c>
      <c r="AM170" s="12"/>
      <c r="AN170" s="12"/>
      <c r="AO170" s="12"/>
      <c r="AP170" s="12"/>
      <c r="AQ170" s="12"/>
      <c r="AR170" s="12"/>
      <c r="AS170" s="12"/>
      <c r="AT170" s="12"/>
      <c r="AU170" s="12"/>
      <c r="AV170" s="12"/>
      <c r="AW170" s="12"/>
      <c r="AX170" s="12"/>
      <c r="AY170" s="12"/>
      <c r="AZ170" s="12"/>
      <c r="BA170" s="12"/>
    </row>
    <row r="171" spans="1:53" ht="12.75">
      <c r="A171" s="12"/>
      <c r="B171" s="12"/>
      <c r="C171" s="12"/>
      <c r="D171" s="12"/>
      <c r="E171" s="12"/>
      <c r="F171" s="12"/>
      <c r="G171" s="12"/>
      <c r="H171" s="12"/>
      <c r="I171" s="12"/>
      <c r="J171" s="12"/>
      <c r="K171" s="12"/>
      <c r="L171" s="12"/>
      <c r="M171" s="12"/>
      <c r="N171" s="12"/>
      <c r="O171" s="12"/>
      <c r="P171" s="12"/>
      <c r="Q171" s="12"/>
      <c r="S171" s="84"/>
      <c r="AM171" s="12"/>
      <c r="AN171" s="12"/>
      <c r="AO171" s="12"/>
      <c r="AP171" s="12"/>
      <c r="AQ171" s="12"/>
      <c r="AR171" s="12"/>
      <c r="AS171" s="12"/>
      <c r="AT171" s="12"/>
      <c r="AU171" s="12"/>
      <c r="AV171" s="12"/>
      <c r="AW171" s="12"/>
      <c r="AX171" s="12"/>
      <c r="AY171" s="12"/>
      <c r="AZ171" s="12"/>
      <c r="BA171" s="12"/>
    </row>
    <row r="172" spans="1:53" ht="12.75">
      <c r="A172" s="12"/>
      <c r="B172" s="12"/>
      <c r="C172" s="12"/>
      <c r="D172" s="12"/>
      <c r="E172" s="12"/>
      <c r="F172" s="12"/>
      <c r="G172" s="12"/>
      <c r="H172" s="12"/>
      <c r="I172" s="12"/>
      <c r="J172" s="12"/>
      <c r="K172" s="12"/>
      <c r="L172" s="12"/>
      <c r="M172" s="12"/>
      <c r="N172" s="12"/>
      <c r="O172" s="12"/>
      <c r="P172" s="12"/>
      <c r="Q172" s="12"/>
      <c r="S172" s="8" t="s">
        <v>222</v>
      </c>
      <c r="AM172" s="12"/>
      <c r="AN172" s="12"/>
      <c r="AO172" s="12"/>
      <c r="AP172" s="12"/>
      <c r="AQ172" s="12"/>
      <c r="AR172" s="12"/>
      <c r="AS172" s="12"/>
      <c r="AT172" s="12"/>
      <c r="AU172" s="12"/>
      <c r="AV172" s="12"/>
      <c r="AW172" s="12"/>
      <c r="AX172" s="12"/>
      <c r="AY172" s="12"/>
      <c r="AZ172" s="12"/>
      <c r="BA172" s="12"/>
    </row>
    <row r="173" spans="1:53" ht="12.75">
      <c r="A173" s="12"/>
      <c r="B173" s="12"/>
      <c r="C173" s="12"/>
      <c r="D173" s="12"/>
      <c r="E173" s="12"/>
      <c r="F173" s="12"/>
      <c r="G173" s="12"/>
      <c r="H173" s="12"/>
      <c r="I173" s="12"/>
      <c r="J173" s="12"/>
      <c r="K173" s="12"/>
      <c r="L173" s="12"/>
      <c r="M173" s="12"/>
      <c r="N173" s="12"/>
      <c r="O173" s="12"/>
      <c r="P173" s="12"/>
      <c r="Q173" s="12"/>
      <c r="S173" s="124">
        <f>COUNTBLANK(DateOfForm)</f>
        <v>1</v>
      </c>
      <c r="AM173" s="12"/>
      <c r="AN173" s="12"/>
      <c r="AO173" s="12"/>
      <c r="AP173" s="12"/>
      <c r="AQ173" s="12"/>
      <c r="AR173" s="12"/>
      <c r="AS173" s="12"/>
      <c r="AT173" s="12"/>
      <c r="AU173" s="12"/>
      <c r="AV173" s="12"/>
      <c r="AW173" s="12"/>
      <c r="AX173" s="12"/>
      <c r="AY173" s="12"/>
      <c r="AZ173" s="12"/>
      <c r="BA173" s="12"/>
    </row>
    <row r="174" spans="1:53" ht="12.75">
      <c r="A174" s="12"/>
      <c r="B174" s="12"/>
      <c r="C174" s="12"/>
      <c r="D174" s="12"/>
      <c r="E174" s="12"/>
      <c r="F174" s="12"/>
      <c r="G174" s="12"/>
      <c r="H174" s="12"/>
      <c r="I174" s="12"/>
      <c r="J174" s="12"/>
      <c r="K174" s="12"/>
      <c r="L174" s="12"/>
      <c r="M174" s="12"/>
      <c r="N174" s="12"/>
      <c r="O174" s="12"/>
      <c r="P174" s="12"/>
      <c r="Q174" s="12"/>
      <c r="S174" s="125">
        <f>COUNTBLANK(ProjectNo)</f>
        <v>1</v>
      </c>
      <c r="AM174" s="12"/>
      <c r="AN174" s="12"/>
      <c r="AO174" s="12"/>
      <c r="AP174" s="12"/>
      <c r="AQ174" s="12"/>
      <c r="AR174" s="12"/>
      <c r="AS174" s="12"/>
      <c r="AT174" s="12"/>
      <c r="AU174" s="12"/>
      <c r="AV174" s="12"/>
      <c r="AW174" s="12"/>
      <c r="AX174" s="12"/>
      <c r="AY174" s="12"/>
      <c r="AZ174" s="12"/>
      <c r="BA174" s="12"/>
    </row>
    <row r="175" spans="1:53" ht="12.75">
      <c r="A175" s="12"/>
      <c r="B175" s="12"/>
      <c r="C175" s="12"/>
      <c r="D175" s="12"/>
      <c r="E175" s="12"/>
      <c r="F175" s="12"/>
      <c r="G175" s="12"/>
      <c r="H175" s="12"/>
      <c r="I175" s="12"/>
      <c r="J175" s="12"/>
      <c r="K175" s="12"/>
      <c r="L175" s="12"/>
      <c r="M175" s="12"/>
      <c r="N175" s="12"/>
      <c r="O175" s="12"/>
      <c r="P175" s="12"/>
      <c r="Q175" s="12"/>
      <c r="S175" s="125">
        <f>COUNTBLANK(BWPOno)</f>
        <v>1</v>
      </c>
      <c r="AM175" s="12"/>
      <c r="AN175" s="12"/>
      <c r="AO175" s="12"/>
      <c r="AP175" s="12"/>
      <c r="AQ175" s="12"/>
      <c r="AR175" s="12"/>
      <c r="AS175" s="12"/>
      <c r="AT175" s="12"/>
      <c r="AU175" s="12"/>
      <c r="AV175" s="12"/>
      <c r="AW175" s="12"/>
      <c r="AX175" s="12"/>
      <c r="AY175" s="12"/>
      <c r="AZ175" s="12"/>
      <c r="BA175" s="12"/>
    </row>
    <row r="176" spans="1:53" ht="12.75">
      <c r="A176" s="12"/>
      <c r="B176" s="12"/>
      <c r="C176" s="12"/>
      <c r="D176" s="12"/>
      <c r="E176" s="12"/>
      <c r="F176" s="12"/>
      <c r="G176" s="12"/>
      <c r="H176" s="12"/>
      <c r="I176" s="12"/>
      <c r="J176" s="12"/>
      <c r="K176" s="12"/>
      <c r="L176" s="12"/>
      <c r="M176" s="12"/>
      <c r="N176" s="12"/>
      <c r="O176" s="12"/>
      <c r="P176" s="12"/>
      <c r="Q176" s="12"/>
      <c r="S176" s="84"/>
      <c r="AM176" s="12"/>
      <c r="AN176" s="12"/>
      <c r="AO176" s="12"/>
      <c r="AP176" s="12"/>
      <c r="AQ176" s="12"/>
      <c r="AR176" s="12"/>
      <c r="AS176" s="12"/>
      <c r="AT176" s="12"/>
      <c r="AU176" s="12"/>
      <c r="AV176" s="12"/>
      <c r="AW176" s="12"/>
      <c r="AX176" s="12"/>
      <c r="AY176" s="12"/>
      <c r="AZ176" s="12"/>
      <c r="BA176" s="12"/>
    </row>
    <row r="177" spans="1:53" ht="12.75">
      <c r="A177" s="12"/>
      <c r="B177" s="12"/>
      <c r="C177" s="12"/>
      <c r="D177" s="12"/>
      <c r="E177" s="12"/>
      <c r="F177" s="12"/>
      <c r="G177" s="12"/>
      <c r="H177" s="12"/>
      <c r="I177" s="12"/>
      <c r="J177" s="12"/>
      <c r="K177" s="12"/>
      <c r="L177" s="12"/>
      <c r="M177" s="12"/>
      <c r="N177" s="12"/>
      <c r="O177" s="12"/>
      <c r="P177" s="12"/>
      <c r="Q177" s="12"/>
      <c r="AM177" s="12"/>
      <c r="AN177" s="12"/>
      <c r="AO177" s="12"/>
      <c r="AP177" s="12"/>
      <c r="AQ177" s="12"/>
      <c r="AR177" s="12"/>
      <c r="AS177" s="12"/>
      <c r="AT177" s="12"/>
      <c r="AU177" s="12"/>
      <c r="AV177" s="12"/>
      <c r="AW177" s="12"/>
      <c r="AX177" s="12"/>
      <c r="AY177" s="12"/>
      <c r="AZ177" s="12"/>
      <c r="BA177" s="12"/>
    </row>
    <row r="178" spans="1:53" ht="12.75">
      <c r="A178" s="12"/>
      <c r="B178" s="12"/>
      <c r="C178" s="12"/>
      <c r="D178" s="12"/>
      <c r="E178" s="12"/>
      <c r="F178" s="12"/>
      <c r="G178" s="12"/>
      <c r="H178" s="12"/>
      <c r="I178" s="12"/>
      <c r="J178" s="12"/>
      <c r="K178" s="12"/>
      <c r="L178" s="12"/>
      <c r="M178" s="12"/>
      <c r="N178" s="12"/>
      <c r="O178" s="12"/>
      <c r="P178" s="12"/>
      <c r="Q178" s="12"/>
      <c r="S178" s="8" t="s">
        <v>132</v>
      </c>
      <c r="AM178" s="12"/>
      <c r="AN178" s="12"/>
      <c r="AO178" s="12"/>
      <c r="AP178" s="12"/>
      <c r="AQ178" s="12"/>
      <c r="AR178" s="12"/>
      <c r="AS178" s="12"/>
      <c r="AT178" s="12"/>
      <c r="AU178" s="12"/>
      <c r="AV178" s="12"/>
      <c r="AW178" s="12"/>
      <c r="AX178" s="12"/>
      <c r="AY178" s="12"/>
      <c r="AZ178" s="12"/>
      <c r="BA178" s="12"/>
    </row>
    <row r="179" spans="1:53" ht="12.75">
      <c r="A179" s="12"/>
      <c r="B179" s="12"/>
      <c r="C179" s="12"/>
      <c r="D179" s="12"/>
      <c r="E179" s="12"/>
      <c r="F179" s="12"/>
      <c r="G179" s="12"/>
      <c r="H179" s="12"/>
      <c r="I179" s="12"/>
      <c r="J179" s="12"/>
      <c r="K179" s="12"/>
      <c r="L179" s="12"/>
      <c r="M179" s="12"/>
      <c r="N179" s="12"/>
      <c r="O179" s="12"/>
      <c r="P179" s="12"/>
      <c r="Q179" s="12"/>
      <c r="S179" s="8">
        <f ca="1">COUNT(INDIRECT(ReqdHdrCellCopyRangeName))</f>
        <v>11</v>
      </c>
      <c r="AM179" s="12"/>
      <c r="AN179" s="12"/>
      <c r="AO179" s="12"/>
      <c r="AP179" s="12"/>
      <c r="AQ179" s="12"/>
      <c r="AR179" s="12"/>
      <c r="AS179" s="12"/>
      <c r="AT179" s="12"/>
      <c r="AU179" s="12"/>
      <c r="AV179" s="12"/>
      <c r="AW179" s="12"/>
      <c r="AX179" s="12"/>
      <c r="AY179" s="12"/>
      <c r="AZ179" s="12"/>
      <c r="BA179" s="12"/>
    </row>
    <row r="180" spans="1:53" ht="12.75">
      <c r="A180" s="12"/>
      <c r="B180" s="12"/>
      <c r="C180" s="12"/>
      <c r="D180" s="12"/>
      <c r="E180" s="12"/>
      <c r="F180" s="12"/>
      <c r="G180" s="12"/>
      <c r="H180" s="12"/>
      <c r="I180" s="12"/>
      <c r="J180" s="12"/>
      <c r="K180" s="12"/>
      <c r="L180" s="12"/>
      <c r="M180" s="12"/>
      <c r="N180" s="12"/>
      <c r="O180" s="12"/>
      <c r="P180" s="12"/>
      <c r="Q180" s="12"/>
      <c r="S180" s="8" t="s">
        <v>131</v>
      </c>
      <c r="AM180" s="12"/>
      <c r="AN180" s="12"/>
      <c r="AO180" s="12"/>
      <c r="AP180" s="12"/>
      <c r="AQ180" s="12"/>
      <c r="AR180" s="12"/>
      <c r="AS180" s="12"/>
      <c r="AT180" s="12"/>
      <c r="AU180" s="12"/>
      <c r="AV180" s="12"/>
      <c r="AW180" s="12"/>
      <c r="AX180" s="12"/>
      <c r="AY180" s="12"/>
      <c r="AZ180" s="12"/>
      <c r="BA180" s="12"/>
    </row>
    <row r="181" spans="1:53" ht="12.75">
      <c r="A181" s="12"/>
      <c r="B181" s="12"/>
      <c r="C181" s="12"/>
      <c r="D181" s="12"/>
      <c r="E181" s="12"/>
      <c r="F181" s="12"/>
      <c r="G181" s="12"/>
      <c r="H181" s="12"/>
      <c r="I181" s="12"/>
      <c r="J181" s="12"/>
      <c r="K181" s="12"/>
      <c r="L181" s="12"/>
      <c r="M181" s="12"/>
      <c r="N181" s="12"/>
      <c r="O181" s="12"/>
      <c r="P181" s="12"/>
      <c r="Q181" s="12"/>
      <c r="S181" s="8">
        <f ca="1">COUNTIF(INDIRECT(ReqdHdrCellCopyRangeName),"1")</f>
        <v>10</v>
      </c>
      <c r="AM181" s="12"/>
      <c r="AN181" s="12"/>
      <c r="AO181" s="12"/>
      <c r="AP181" s="12"/>
      <c r="AQ181" s="12"/>
      <c r="AR181" s="12"/>
      <c r="AS181" s="12"/>
      <c r="AT181" s="12"/>
      <c r="AU181" s="12"/>
      <c r="AV181" s="12"/>
      <c r="AW181" s="12"/>
      <c r="AX181" s="12"/>
      <c r="AY181" s="12"/>
      <c r="AZ181" s="12"/>
      <c r="BA181" s="12"/>
    </row>
    <row r="182" spans="1:53" ht="12.75">
      <c r="A182" s="12"/>
      <c r="B182" s="12"/>
      <c r="C182" s="12"/>
      <c r="D182" s="12"/>
      <c r="E182" s="12"/>
      <c r="F182" s="12"/>
      <c r="G182" s="12"/>
      <c r="H182" s="12"/>
      <c r="I182" s="12"/>
      <c r="J182" s="12"/>
      <c r="K182" s="12"/>
      <c r="L182" s="12"/>
      <c r="M182" s="12"/>
      <c r="N182" s="12"/>
      <c r="O182" s="12"/>
      <c r="P182" s="12"/>
      <c r="Q182" s="12"/>
      <c r="AM182" s="12"/>
      <c r="AN182" s="12"/>
      <c r="AO182" s="12"/>
      <c r="AP182" s="12"/>
      <c r="AQ182" s="12"/>
      <c r="AR182" s="12"/>
      <c r="AS182" s="12"/>
      <c r="AT182" s="12"/>
      <c r="AU182" s="12"/>
      <c r="AV182" s="12"/>
      <c r="AW182" s="12"/>
      <c r="AX182" s="12"/>
      <c r="AY182" s="12"/>
      <c r="AZ182" s="12"/>
      <c r="BA182" s="12"/>
    </row>
    <row r="183" spans="1:53" ht="12.75">
      <c r="A183" s="12"/>
      <c r="B183" s="12"/>
      <c r="C183" s="12"/>
      <c r="D183" s="12"/>
      <c r="E183" s="12"/>
      <c r="F183" s="12"/>
      <c r="G183" s="12"/>
      <c r="H183" s="12"/>
      <c r="I183" s="12"/>
      <c r="J183" s="12"/>
      <c r="K183" s="12"/>
      <c r="L183" s="12"/>
      <c r="M183" s="12"/>
      <c r="N183" s="12"/>
      <c r="O183" s="12"/>
      <c r="P183" s="12"/>
      <c r="Q183" s="12"/>
      <c r="S183" s="8" t="s">
        <v>220</v>
      </c>
      <c r="AM183" s="12"/>
      <c r="AN183" s="12"/>
      <c r="AO183" s="12"/>
      <c r="AP183" s="12"/>
      <c r="AQ183" s="12"/>
      <c r="AR183" s="12"/>
      <c r="AS183" s="12"/>
      <c r="AT183" s="12"/>
      <c r="AU183" s="12"/>
      <c r="AV183" s="12"/>
      <c r="AW183" s="12"/>
      <c r="AX183" s="12"/>
      <c r="AY183" s="12"/>
      <c r="AZ183" s="12"/>
      <c r="BA183" s="12"/>
    </row>
    <row r="184" spans="1:53" ht="12.75">
      <c r="A184" s="12"/>
      <c r="B184" s="12"/>
      <c r="C184" s="12"/>
      <c r="D184" s="12"/>
      <c r="E184" s="12"/>
      <c r="F184" s="12"/>
      <c r="G184" s="12"/>
      <c r="H184" s="12"/>
      <c r="I184" s="12"/>
      <c r="J184" s="12"/>
      <c r="K184" s="12"/>
      <c r="L184" s="12"/>
      <c r="M184" s="12"/>
      <c r="N184" s="12"/>
      <c r="O184" s="12"/>
      <c r="P184" s="12"/>
      <c r="Q184" s="12"/>
      <c r="S184" s="8" t="str">
        <f>IF(ThisFileShipPackType="Pack","ReqdHdrCellCopyPkg",IF(ThisFileShipPackType="Ship","ReqdHdrCellCopyShip","?"))</f>
        <v>ReqdHdrCellCopyPkg</v>
      </c>
      <c r="AM184" s="12"/>
      <c r="AN184" s="12"/>
      <c r="AO184" s="12"/>
      <c r="AP184" s="12"/>
      <c r="AQ184" s="12"/>
      <c r="AR184" s="12"/>
      <c r="AS184" s="12"/>
      <c r="AT184" s="12"/>
      <c r="AU184" s="12"/>
      <c r="AV184" s="12"/>
      <c r="AW184" s="12"/>
      <c r="AX184" s="12"/>
      <c r="AY184" s="12"/>
      <c r="AZ184" s="12"/>
      <c r="BA184" s="12"/>
    </row>
    <row r="185" spans="1:53" ht="12.75">
      <c r="A185" s="12"/>
      <c r="B185" s="12"/>
      <c r="C185" s="12"/>
      <c r="D185" s="12"/>
      <c r="E185" s="12"/>
      <c r="F185" s="12"/>
      <c r="G185" s="12"/>
      <c r="H185" s="12"/>
      <c r="I185" s="12"/>
      <c r="J185" s="12"/>
      <c r="K185" s="12"/>
      <c r="L185" s="12"/>
      <c r="M185" s="12"/>
      <c r="N185" s="12"/>
      <c r="O185" s="12"/>
      <c r="P185" s="12"/>
      <c r="Q185" s="12"/>
      <c r="S185" s="87"/>
      <c r="AM185" s="12"/>
      <c r="AN185" s="12"/>
      <c r="AO185" s="12"/>
      <c r="AP185" s="12"/>
      <c r="AQ185" s="12"/>
      <c r="AR185" s="12"/>
      <c r="AS185" s="12"/>
      <c r="AT185" s="12"/>
      <c r="AU185" s="12"/>
      <c r="AV185" s="12"/>
      <c r="AW185" s="12"/>
      <c r="AX185" s="12"/>
      <c r="AY185" s="12"/>
      <c r="AZ185" s="12"/>
      <c r="BA185" s="12"/>
    </row>
    <row r="186" spans="1:53" ht="12.75">
      <c r="A186" s="12"/>
      <c r="B186" s="12"/>
      <c r="C186" s="12"/>
      <c r="D186" s="12"/>
      <c r="E186" s="12"/>
      <c r="F186" s="12"/>
      <c r="G186" s="12"/>
      <c r="H186" s="12"/>
      <c r="I186" s="12"/>
      <c r="J186" s="12"/>
      <c r="K186" s="12"/>
      <c r="L186" s="12"/>
      <c r="M186" s="12"/>
      <c r="N186" s="12"/>
      <c r="O186" s="12"/>
      <c r="P186" s="12"/>
      <c r="Q186" s="12"/>
      <c r="S186" s="127" t="s">
        <v>141</v>
      </c>
      <c r="AM186" s="12"/>
      <c r="AN186" s="12"/>
      <c r="AO186" s="12"/>
      <c r="AP186" s="12"/>
      <c r="AQ186" s="12"/>
      <c r="AR186" s="12"/>
      <c r="AS186" s="12"/>
      <c r="AT186" s="12"/>
      <c r="AU186" s="12"/>
      <c r="AV186" s="12"/>
      <c r="AW186" s="12"/>
      <c r="AX186" s="12"/>
      <c r="AY186" s="12"/>
      <c r="AZ186" s="12"/>
      <c r="BA186" s="12"/>
    </row>
    <row r="187" spans="1:53" ht="12.75">
      <c r="A187" s="12"/>
      <c r="B187" s="12"/>
      <c r="C187" s="12"/>
      <c r="D187" s="12"/>
      <c r="E187" s="12"/>
      <c r="F187" s="12"/>
      <c r="G187" s="12"/>
      <c r="H187" s="12"/>
      <c r="I187" s="12"/>
      <c r="J187" s="12"/>
      <c r="K187" s="12"/>
      <c r="L187" s="12"/>
      <c r="M187" s="12"/>
      <c r="N187" s="12"/>
      <c r="O187" s="12"/>
      <c r="P187" s="12"/>
      <c r="Q187" s="12"/>
      <c r="S187" s="128" t="s">
        <v>18</v>
      </c>
      <c r="T187" s="129" t="s">
        <v>146</v>
      </c>
      <c r="AM187" s="12"/>
      <c r="AN187" s="12"/>
      <c r="AO187" s="12"/>
      <c r="AP187" s="12"/>
      <c r="AQ187" s="12"/>
      <c r="AR187" s="12"/>
      <c r="AS187" s="12"/>
      <c r="AT187" s="12"/>
      <c r="AU187" s="12"/>
      <c r="AV187" s="12"/>
      <c r="AW187" s="12"/>
      <c r="AX187" s="12"/>
      <c r="AY187" s="12"/>
      <c r="AZ187" s="12"/>
      <c r="BA187" s="12"/>
    </row>
    <row r="188" spans="1:53" ht="12.75">
      <c r="A188" s="12"/>
      <c r="B188" s="12"/>
      <c r="C188" s="12"/>
      <c r="D188" s="12"/>
      <c r="E188" s="12"/>
      <c r="F188" s="12"/>
      <c r="G188" s="12"/>
      <c r="H188" s="12"/>
      <c r="I188" s="12"/>
      <c r="J188" s="12"/>
      <c r="K188" s="12"/>
      <c r="L188" s="12"/>
      <c r="M188" s="12"/>
      <c r="N188" s="12"/>
      <c r="O188" s="12"/>
      <c r="P188" s="12"/>
      <c r="Q188" s="12"/>
      <c r="S188" s="127" t="s">
        <v>19</v>
      </c>
      <c r="T188" s="129"/>
      <c r="AM188" s="12"/>
      <c r="AN188" s="12"/>
      <c r="AO188" s="12"/>
      <c r="AP188" s="12"/>
      <c r="AQ188" s="12"/>
      <c r="AR188" s="12"/>
      <c r="AS188" s="12"/>
      <c r="AT188" s="12"/>
      <c r="AU188" s="12"/>
      <c r="AV188" s="12"/>
      <c r="AW188" s="12"/>
      <c r="AX188" s="12"/>
      <c r="AY188" s="12"/>
      <c r="AZ188" s="12"/>
      <c r="BA188" s="12"/>
    </row>
    <row r="189" spans="1:53" ht="12.75">
      <c r="A189" s="12"/>
      <c r="B189" s="12"/>
      <c r="C189" s="12"/>
      <c r="D189" s="12"/>
      <c r="E189" s="12"/>
      <c r="F189" s="12"/>
      <c r="G189" s="12"/>
      <c r="H189" s="12"/>
      <c r="I189" s="12"/>
      <c r="J189" s="12"/>
      <c r="K189" s="12"/>
      <c r="L189" s="12"/>
      <c r="M189" s="12"/>
      <c r="N189" s="12"/>
      <c r="O189" s="12"/>
      <c r="P189" s="12"/>
      <c r="Q189" s="12"/>
      <c r="R189" s="128"/>
      <c r="S189" s="8" t="str">
        <f>IF(ThisFileShipPackType="Pack","PL","MSL")&amp;"list_"&amp;DocRevNumber&amp;".xls"</f>
        <v>PLlist_03.xls</v>
      </c>
      <c r="T189" s="129" t="s">
        <v>20</v>
      </c>
      <c r="AM189" s="12"/>
      <c r="AN189" s="12"/>
      <c r="AO189" s="12"/>
      <c r="AP189" s="12"/>
      <c r="AQ189" s="12"/>
      <c r="AR189" s="12"/>
      <c r="AS189" s="12"/>
      <c r="AT189" s="12"/>
      <c r="AU189" s="12"/>
      <c r="AV189" s="12"/>
      <c r="AW189" s="12"/>
      <c r="AX189" s="12"/>
      <c r="AY189" s="12"/>
      <c r="AZ189" s="12"/>
      <c r="BA189" s="12"/>
    </row>
    <row r="190" spans="1:53" ht="12.75">
      <c r="A190" s="12"/>
      <c r="B190" s="12"/>
      <c r="C190" s="12"/>
      <c r="D190" s="12"/>
      <c r="E190" s="12"/>
      <c r="F190" s="12"/>
      <c r="G190" s="12"/>
      <c r="H190" s="12"/>
      <c r="I190" s="12"/>
      <c r="J190" s="12"/>
      <c r="K190" s="12"/>
      <c r="L190" s="12"/>
      <c r="M190" s="12"/>
      <c r="N190" s="12"/>
      <c r="O190" s="12"/>
      <c r="P190" s="12"/>
      <c r="Q190" s="12"/>
      <c r="S190" s="127" t="s">
        <v>142</v>
      </c>
      <c r="AM190" s="12"/>
      <c r="AN190" s="12"/>
      <c r="AO190" s="12"/>
      <c r="AP190" s="12"/>
      <c r="AQ190" s="12"/>
      <c r="AR190" s="12"/>
      <c r="AS190" s="12"/>
      <c r="AT190" s="12"/>
      <c r="AU190" s="12"/>
      <c r="AV190" s="12"/>
      <c r="AW190" s="12"/>
      <c r="AX190" s="12"/>
      <c r="AY190" s="12"/>
      <c r="AZ190" s="12"/>
      <c r="BA190" s="12"/>
    </row>
    <row r="191" spans="1:53" ht="12.75">
      <c r="A191" s="12"/>
      <c r="B191" s="12"/>
      <c r="C191" s="12"/>
      <c r="D191" s="12"/>
      <c r="E191" s="12"/>
      <c r="F191" s="12"/>
      <c r="G191" s="12"/>
      <c r="H191" s="12"/>
      <c r="I191" s="12"/>
      <c r="J191" s="12"/>
      <c r="K191" s="12"/>
      <c r="L191" s="12"/>
      <c r="M191" s="12"/>
      <c r="N191" s="12"/>
      <c r="O191" s="12"/>
      <c r="P191" s="12"/>
      <c r="Q191" s="12"/>
      <c r="S191" s="119" t="str">
        <f>IF(ThisFileShipPackType="Pack",DocPartNumberPkg,IF(ThisFileShipPackType="Ship",DocPartNumberShip,""))</f>
        <v>2293378</v>
      </c>
      <c r="T191" s="103" t="s">
        <v>190</v>
      </c>
      <c r="AM191" s="12"/>
      <c r="AN191" s="12"/>
      <c r="AO191" s="12"/>
      <c r="AP191" s="12"/>
      <c r="AQ191" s="12"/>
      <c r="AR191" s="12"/>
      <c r="AS191" s="12"/>
      <c r="AT191" s="12"/>
      <c r="AU191" s="12"/>
      <c r="AV191" s="12"/>
      <c r="AW191" s="12"/>
      <c r="AX191" s="12"/>
      <c r="AY191" s="12"/>
      <c r="AZ191" s="12"/>
      <c r="BA191" s="12"/>
    </row>
    <row r="192" spans="1:53" ht="12.75">
      <c r="A192" s="12"/>
      <c r="B192" s="12"/>
      <c r="C192" s="12"/>
      <c r="D192" s="12"/>
      <c r="E192" s="12"/>
      <c r="F192" s="12"/>
      <c r="G192" s="12"/>
      <c r="H192" s="12"/>
      <c r="I192" s="12"/>
      <c r="J192" s="12"/>
      <c r="K192" s="12"/>
      <c r="L192" s="12"/>
      <c r="M192" s="12"/>
      <c r="N192" s="12"/>
      <c r="O192" s="12"/>
      <c r="P192" s="12"/>
      <c r="Q192" s="12"/>
      <c r="S192" s="127" t="s">
        <v>8</v>
      </c>
      <c r="T192" s="103"/>
      <c r="AM192" s="12"/>
      <c r="AN192" s="12"/>
      <c r="AO192" s="12"/>
      <c r="AP192" s="12"/>
      <c r="AQ192" s="12"/>
      <c r="AR192" s="12"/>
      <c r="AS192" s="12"/>
      <c r="AT192" s="12"/>
      <c r="AU192" s="12"/>
      <c r="AV192" s="12"/>
      <c r="AW192" s="12"/>
      <c r="AX192" s="12"/>
      <c r="AY192" s="12"/>
      <c r="AZ192" s="12"/>
      <c r="BA192" s="12"/>
    </row>
    <row r="193" spans="1:53" ht="12.75">
      <c r="A193" s="12"/>
      <c r="B193" s="12"/>
      <c r="C193" s="12"/>
      <c r="D193" s="12"/>
      <c r="E193" s="12"/>
      <c r="F193" s="12"/>
      <c r="G193" s="12"/>
      <c r="H193" s="12"/>
      <c r="I193" s="12"/>
      <c r="J193" s="12"/>
      <c r="K193" s="12"/>
      <c r="L193" s="12"/>
      <c r="M193" s="12"/>
      <c r="N193" s="12"/>
      <c r="O193" s="12"/>
      <c r="P193" s="12"/>
      <c r="Q193" s="12"/>
      <c r="S193" s="128" t="s">
        <v>10</v>
      </c>
      <c r="T193" s="103" t="s">
        <v>190</v>
      </c>
      <c r="AM193" s="12"/>
      <c r="AN193" s="12"/>
      <c r="AO193" s="12"/>
      <c r="AP193" s="12"/>
      <c r="AQ193" s="12"/>
      <c r="AR193" s="12"/>
      <c r="AS193" s="12"/>
      <c r="AT193" s="12"/>
      <c r="AU193" s="12"/>
      <c r="AV193" s="12"/>
      <c r="AW193" s="12"/>
      <c r="AX193" s="12"/>
      <c r="AY193" s="12"/>
      <c r="AZ193" s="12"/>
      <c r="BA193" s="12"/>
    </row>
    <row r="194" spans="1:53" ht="12.75">
      <c r="A194" s="12"/>
      <c r="B194" s="12"/>
      <c r="C194" s="12"/>
      <c r="D194" s="12"/>
      <c r="E194" s="12"/>
      <c r="F194" s="12"/>
      <c r="G194" s="12"/>
      <c r="H194" s="12"/>
      <c r="I194" s="12"/>
      <c r="J194" s="12"/>
      <c r="K194" s="12"/>
      <c r="L194" s="12"/>
      <c r="M194" s="12"/>
      <c r="N194" s="12"/>
      <c r="O194" s="12"/>
      <c r="P194" s="12"/>
      <c r="Q194" s="12"/>
      <c r="S194" s="127" t="s">
        <v>9</v>
      </c>
      <c r="T194" s="103"/>
      <c r="AM194" s="12"/>
      <c r="AN194" s="12"/>
      <c r="AO194" s="12"/>
      <c r="AP194" s="12"/>
      <c r="AQ194" s="12"/>
      <c r="AR194" s="12"/>
      <c r="AS194" s="12"/>
      <c r="AT194" s="12"/>
      <c r="AU194" s="12"/>
      <c r="AV194" s="12"/>
      <c r="AW194" s="12"/>
      <c r="AX194" s="12"/>
      <c r="AY194" s="12"/>
      <c r="AZ194" s="12"/>
      <c r="BA194" s="12"/>
    </row>
    <row r="195" spans="1:53" ht="12.75">
      <c r="A195" s="12"/>
      <c r="B195" s="12"/>
      <c r="C195" s="12"/>
      <c r="D195" s="12"/>
      <c r="E195" s="12"/>
      <c r="F195" s="12"/>
      <c r="G195" s="12"/>
      <c r="H195" s="12"/>
      <c r="I195" s="12"/>
      <c r="J195" s="12"/>
      <c r="K195" s="12"/>
      <c r="L195" s="12"/>
      <c r="M195" s="12"/>
      <c r="N195" s="12"/>
      <c r="O195" s="12"/>
      <c r="P195" s="12"/>
      <c r="Q195" s="12"/>
      <c r="S195" s="128" t="s">
        <v>143</v>
      </c>
      <c r="T195" s="103" t="s">
        <v>190</v>
      </c>
      <c r="AM195" s="12"/>
      <c r="AN195" s="12"/>
      <c r="AO195" s="12"/>
      <c r="AP195" s="12"/>
      <c r="AQ195" s="12"/>
      <c r="AR195" s="12"/>
      <c r="AS195" s="12"/>
      <c r="AT195" s="12"/>
      <c r="AU195" s="12"/>
      <c r="AV195" s="12"/>
      <c r="AW195" s="12"/>
      <c r="AX195" s="12"/>
      <c r="AY195" s="12"/>
      <c r="AZ195" s="12"/>
      <c r="BA195" s="12"/>
    </row>
    <row r="196" spans="1:53" ht="12.75">
      <c r="A196" s="12"/>
      <c r="B196" s="12"/>
      <c r="C196" s="12"/>
      <c r="D196" s="12"/>
      <c r="E196" s="12"/>
      <c r="F196" s="12"/>
      <c r="G196" s="12"/>
      <c r="H196" s="12"/>
      <c r="I196" s="12"/>
      <c r="J196" s="12"/>
      <c r="K196" s="12"/>
      <c r="L196" s="12"/>
      <c r="M196" s="12"/>
      <c r="N196" s="12"/>
      <c r="O196" s="12"/>
      <c r="P196" s="12"/>
      <c r="Q196" s="12"/>
      <c r="S196" s="128"/>
      <c r="AM196" s="12"/>
      <c r="AN196" s="12"/>
      <c r="AO196" s="12"/>
      <c r="AP196" s="12"/>
      <c r="AQ196" s="12"/>
      <c r="AR196" s="12"/>
      <c r="AS196" s="12"/>
      <c r="AT196" s="12"/>
      <c r="AU196" s="12"/>
      <c r="AV196" s="12"/>
      <c r="AW196" s="12"/>
      <c r="AX196" s="12"/>
      <c r="AY196" s="12"/>
      <c r="AZ196" s="12"/>
      <c r="BA196" s="12"/>
    </row>
    <row r="197" spans="1:53" ht="12.75">
      <c r="A197" s="12"/>
      <c r="B197" s="12"/>
      <c r="C197" s="12"/>
      <c r="D197" s="12"/>
      <c r="E197" s="12"/>
      <c r="F197" s="12"/>
      <c r="G197" s="12"/>
      <c r="H197" s="12"/>
      <c r="I197" s="12"/>
      <c r="J197" s="12"/>
      <c r="K197" s="12"/>
      <c r="L197" s="12"/>
      <c r="M197" s="12"/>
      <c r="N197" s="12"/>
      <c r="O197" s="12"/>
      <c r="P197" s="12"/>
      <c r="Q197" s="12"/>
      <c r="S197" s="127" t="s">
        <v>144</v>
      </c>
      <c r="AM197" s="12"/>
      <c r="AN197" s="12"/>
      <c r="AO197" s="12"/>
      <c r="AP197" s="12"/>
      <c r="AQ197" s="12"/>
      <c r="AR197" s="12"/>
      <c r="AS197" s="12"/>
      <c r="AT197" s="12"/>
      <c r="AU197" s="12"/>
      <c r="AV197" s="12"/>
      <c r="AW197" s="12"/>
      <c r="AX197" s="12"/>
      <c r="AY197" s="12"/>
      <c r="AZ197" s="12"/>
      <c r="BA197" s="12"/>
    </row>
    <row r="198" spans="1:53" ht="12.75">
      <c r="A198" s="12"/>
      <c r="B198" s="12"/>
      <c r="C198" s="12"/>
      <c r="D198" s="12"/>
      <c r="E198" s="12"/>
      <c r="F198" s="12"/>
      <c r="G198" s="12"/>
      <c r="H198" s="12"/>
      <c r="I198" s="12"/>
      <c r="J198" s="12"/>
      <c r="K198" s="12"/>
      <c r="L198" s="12"/>
      <c r="M198" s="12"/>
      <c r="N198" s="12"/>
      <c r="O198" s="12"/>
      <c r="P198" s="12"/>
      <c r="Q198" s="12"/>
      <c r="S198" s="128" t="s">
        <v>31</v>
      </c>
      <c r="T198" s="129" t="s">
        <v>145</v>
      </c>
      <c r="AM198" s="12"/>
      <c r="AN198" s="12"/>
      <c r="AO198" s="12"/>
      <c r="AP198" s="12"/>
      <c r="AQ198" s="12"/>
      <c r="AR198" s="12"/>
      <c r="AS198" s="12"/>
      <c r="AT198" s="12"/>
      <c r="AU198" s="12"/>
      <c r="AV198" s="12"/>
      <c r="AW198" s="12"/>
      <c r="AX198" s="12"/>
      <c r="AY198" s="12"/>
      <c r="AZ198" s="12"/>
      <c r="BA198" s="12"/>
    </row>
    <row r="199" spans="1:53" ht="12.75">
      <c r="A199" s="12"/>
      <c r="B199" s="12"/>
      <c r="C199" s="12"/>
      <c r="D199" s="12"/>
      <c r="E199" s="12"/>
      <c r="F199" s="12"/>
      <c r="G199" s="12"/>
      <c r="H199" s="12"/>
      <c r="I199" s="12"/>
      <c r="J199" s="12"/>
      <c r="K199" s="12"/>
      <c r="L199" s="12"/>
      <c r="M199" s="12"/>
      <c r="N199" s="12"/>
      <c r="O199" s="12"/>
      <c r="P199" s="12"/>
      <c r="Q199" s="12"/>
      <c r="AM199" s="12"/>
      <c r="AN199" s="12"/>
      <c r="AO199" s="12"/>
      <c r="AP199" s="12"/>
      <c r="AQ199" s="12"/>
      <c r="AR199" s="12"/>
      <c r="AS199" s="12"/>
      <c r="AT199" s="12"/>
      <c r="AU199" s="12"/>
      <c r="AV199" s="12"/>
      <c r="AW199" s="12"/>
      <c r="AX199" s="12"/>
      <c r="AY199" s="12"/>
      <c r="AZ199" s="12"/>
      <c r="BA199" s="12"/>
    </row>
    <row r="200" spans="1:53" ht="12.75">
      <c r="A200" s="12"/>
      <c r="B200" s="12"/>
      <c r="C200" s="12"/>
      <c r="D200" s="12"/>
      <c r="E200" s="12"/>
      <c r="F200" s="12"/>
      <c r="G200" s="12"/>
      <c r="H200" s="12"/>
      <c r="I200" s="12"/>
      <c r="J200" s="12"/>
      <c r="K200" s="12"/>
      <c r="L200" s="12"/>
      <c r="M200" s="12"/>
      <c r="N200" s="12"/>
      <c r="O200" s="12"/>
      <c r="P200" s="12"/>
      <c r="Q200" s="12"/>
      <c r="S200" s="8" t="s">
        <v>147</v>
      </c>
      <c r="AM200" s="12"/>
      <c r="AN200" s="12"/>
      <c r="AO200" s="12"/>
      <c r="AP200" s="12"/>
      <c r="AQ200" s="12"/>
      <c r="AR200" s="12"/>
      <c r="AS200" s="12"/>
      <c r="AT200" s="12"/>
      <c r="AU200" s="12"/>
      <c r="AV200" s="12"/>
      <c r="AW200" s="12"/>
      <c r="AX200" s="12"/>
      <c r="AY200" s="12"/>
      <c r="AZ200" s="12"/>
      <c r="BA200" s="12"/>
    </row>
    <row r="201" spans="1:53" ht="12.75">
      <c r="A201" s="12"/>
      <c r="B201" s="12"/>
      <c r="C201" s="12"/>
      <c r="D201" s="12"/>
      <c r="E201" s="12"/>
      <c r="F201" s="12"/>
      <c r="G201" s="12"/>
      <c r="H201" s="12"/>
      <c r="I201" s="12"/>
      <c r="J201" s="12"/>
      <c r="K201" s="12"/>
      <c r="L201" s="12"/>
      <c r="M201" s="12"/>
      <c r="N201" s="12"/>
      <c r="O201" s="12"/>
      <c r="P201" s="12"/>
      <c r="Q201" s="12"/>
      <c r="S201" s="130" t="str">
        <f>"DOCUMENT  PL001 REV "&amp;DocRevNumber&amp;"
PART NUMBER "&amp;DocPartNumber&amp;"
"&amp;DocRevDate</f>
        <v>DOCUMENT  PL001 REV 03
PART NUMBER 2293378
October 12, 2001</v>
      </c>
      <c r="T201" s="129" t="s">
        <v>149</v>
      </c>
      <c r="AM201" s="12"/>
      <c r="AN201" s="12"/>
      <c r="AO201" s="12"/>
      <c r="AP201" s="12"/>
      <c r="AQ201" s="12"/>
      <c r="AR201" s="12"/>
      <c r="AS201" s="12"/>
      <c r="AT201" s="12"/>
      <c r="AU201" s="12"/>
      <c r="AV201" s="12"/>
      <c r="AW201" s="12"/>
      <c r="AX201" s="12"/>
      <c r="AY201" s="12"/>
      <c r="AZ201" s="12"/>
      <c r="BA201" s="12"/>
    </row>
    <row r="202" spans="1:53" ht="12.75">
      <c r="A202" s="12"/>
      <c r="B202" s="12"/>
      <c r="C202" s="12"/>
      <c r="D202" s="12"/>
      <c r="E202" s="12"/>
      <c r="F202" s="12"/>
      <c r="G202" s="12"/>
      <c r="H202" s="12"/>
      <c r="I202" s="12"/>
      <c r="J202" s="12"/>
      <c r="K202" s="12"/>
      <c r="L202" s="12"/>
      <c r="M202" s="12"/>
      <c r="N202" s="12"/>
      <c r="O202" s="12"/>
      <c r="P202" s="12"/>
      <c r="Q202" s="12"/>
      <c r="AM202" s="12"/>
      <c r="AN202" s="12"/>
      <c r="AO202" s="12"/>
      <c r="AP202" s="12"/>
      <c r="AQ202" s="12"/>
      <c r="AR202" s="12"/>
      <c r="AS202" s="12"/>
      <c r="AT202" s="12"/>
      <c r="AU202" s="12"/>
      <c r="AV202" s="12"/>
      <c r="AW202" s="12"/>
      <c r="AX202" s="12"/>
      <c r="AY202" s="12"/>
      <c r="AZ202" s="12"/>
      <c r="BA202" s="12"/>
    </row>
    <row r="203" spans="1:53" ht="12.75">
      <c r="A203" s="12"/>
      <c r="B203" s="12"/>
      <c r="C203" s="12"/>
      <c r="D203" s="12"/>
      <c r="E203" s="12"/>
      <c r="F203" s="12"/>
      <c r="G203" s="12"/>
      <c r="H203" s="12"/>
      <c r="I203" s="12"/>
      <c r="J203" s="12"/>
      <c r="K203" s="12"/>
      <c r="L203" s="12"/>
      <c r="M203" s="12"/>
      <c r="N203" s="12"/>
      <c r="O203" s="12"/>
      <c r="P203" s="12"/>
      <c r="Q203" s="12"/>
      <c r="S203" s="111" t="s">
        <v>140</v>
      </c>
      <c r="T203" s="129" t="s">
        <v>150</v>
      </c>
      <c r="AM203" s="12"/>
      <c r="AN203" s="12"/>
      <c r="AO203" s="12"/>
      <c r="AP203" s="12"/>
      <c r="AQ203" s="12"/>
      <c r="AR203" s="12"/>
      <c r="AS203" s="12"/>
      <c r="AT203" s="12"/>
      <c r="AU203" s="12"/>
      <c r="AV203" s="12"/>
      <c r="AW203" s="12"/>
      <c r="AX203" s="12"/>
      <c r="AY203" s="12"/>
      <c r="AZ203" s="12"/>
      <c r="BA203" s="12"/>
    </row>
    <row r="204" spans="1:53" ht="12.75">
      <c r="A204" s="12"/>
      <c r="B204" s="12"/>
      <c r="C204" s="12"/>
      <c r="D204" s="12"/>
      <c r="E204" s="12"/>
      <c r="F204" s="12"/>
      <c r="G204" s="12"/>
      <c r="H204" s="12"/>
      <c r="I204" s="12"/>
      <c r="J204" s="12"/>
      <c r="K204" s="12"/>
      <c r="L204" s="12"/>
      <c r="M204" s="12"/>
      <c r="N204" s="12"/>
      <c r="O204" s="12"/>
      <c r="P204" s="12"/>
      <c r="Q204" s="12"/>
      <c r="S204" s="111"/>
      <c r="T204" s="129"/>
      <c r="AM204" s="12"/>
      <c r="AN204" s="12"/>
      <c r="AO204" s="12"/>
      <c r="AP204" s="12"/>
      <c r="AQ204" s="12"/>
      <c r="AR204" s="12"/>
      <c r="AS204" s="12"/>
      <c r="AT204" s="12"/>
      <c r="AU204" s="12"/>
      <c r="AV204" s="12"/>
      <c r="AW204" s="12"/>
      <c r="AX204" s="12"/>
      <c r="AY204" s="12"/>
      <c r="AZ204" s="12"/>
      <c r="BA204" s="12"/>
    </row>
    <row r="205" spans="1:53" ht="12.75">
      <c r="A205" s="12"/>
      <c r="B205" s="12"/>
      <c r="C205" s="12"/>
      <c r="D205" s="12"/>
      <c r="E205" s="12"/>
      <c r="F205" s="12"/>
      <c r="G205" s="12"/>
      <c r="H205" s="12"/>
      <c r="I205" s="12"/>
      <c r="J205" s="12"/>
      <c r="K205" s="12"/>
      <c r="L205" s="12"/>
      <c r="M205" s="12"/>
      <c r="N205" s="12"/>
      <c r="O205" s="12"/>
      <c r="P205" s="12"/>
      <c r="Q205" s="12"/>
      <c r="S205" s="8" t="s">
        <v>227</v>
      </c>
      <c r="T205" s="129"/>
      <c r="AM205" s="12"/>
      <c r="AN205" s="12"/>
      <c r="AO205" s="12"/>
      <c r="AP205" s="12"/>
      <c r="AQ205" s="12"/>
      <c r="AR205" s="12"/>
      <c r="AS205" s="12"/>
      <c r="AT205" s="12"/>
      <c r="AU205" s="12"/>
      <c r="AV205" s="12"/>
      <c r="AW205" s="12"/>
      <c r="AX205" s="12"/>
      <c r="AY205" s="12"/>
      <c r="AZ205" s="12"/>
      <c r="BA205" s="12"/>
    </row>
    <row r="206" spans="1:53" ht="12.75">
      <c r="A206" s="12"/>
      <c r="B206" s="12"/>
      <c r="C206" s="12"/>
      <c r="D206" s="12"/>
      <c r="E206" s="12"/>
      <c r="F206" s="12"/>
      <c r="G206" s="12"/>
      <c r="H206" s="12"/>
      <c r="I206" s="12"/>
      <c r="J206" s="12"/>
      <c r="K206" s="12"/>
      <c r="L206" s="12"/>
      <c r="M206" s="12"/>
      <c r="N206" s="12"/>
      <c r="O206" s="12"/>
      <c r="P206" s="12"/>
      <c r="Q206" s="12"/>
      <c r="S206" s="130" t="str">
        <f>"Babcock &amp; Wilcox Company
 "&amp;IF(ThisFileShipPackType="Pack","Packing","Master Shipping")&amp;" List"</f>
        <v>Babcock &amp; Wilcox Company
 Packing List</v>
      </c>
      <c r="U206" s="130"/>
      <c r="V206" s="111"/>
      <c r="AM206" s="12"/>
      <c r="AN206" s="12"/>
      <c r="AO206" s="12"/>
      <c r="AP206" s="12"/>
      <c r="AQ206" s="12"/>
      <c r="AR206" s="12"/>
      <c r="AS206" s="12"/>
      <c r="AT206" s="12"/>
      <c r="AU206" s="12"/>
      <c r="AV206" s="12"/>
      <c r="AW206" s="12"/>
      <c r="AX206" s="12"/>
      <c r="AY206" s="12"/>
      <c r="AZ206" s="12"/>
      <c r="BA206" s="12"/>
    </row>
    <row r="207" spans="1:53" ht="12.75">
      <c r="A207" s="12"/>
      <c r="B207" s="12"/>
      <c r="C207" s="12"/>
      <c r="D207" s="12"/>
      <c r="E207" s="12"/>
      <c r="F207" s="12"/>
      <c r="G207" s="12"/>
      <c r="H207" s="12"/>
      <c r="I207" s="12"/>
      <c r="J207" s="12"/>
      <c r="K207" s="12"/>
      <c r="L207" s="12"/>
      <c r="M207" s="12"/>
      <c r="N207" s="12"/>
      <c r="O207" s="12"/>
      <c r="P207" s="12"/>
      <c r="Q207" s="12"/>
      <c r="S207" s="111"/>
      <c r="AM207" s="12"/>
      <c r="AN207" s="12"/>
      <c r="AO207" s="12"/>
      <c r="AP207" s="12"/>
      <c r="AQ207" s="12"/>
      <c r="AR207" s="12"/>
      <c r="AS207" s="12"/>
      <c r="AT207" s="12"/>
      <c r="AU207" s="12"/>
      <c r="AV207" s="12"/>
      <c r="AW207" s="12"/>
      <c r="AX207" s="12"/>
      <c r="AY207" s="12"/>
      <c r="AZ207" s="12"/>
      <c r="BA207" s="12"/>
    </row>
    <row r="208" spans="1:53" ht="12.75">
      <c r="A208" s="12"/>
      <c r="B208" s="12"/>
      <c r="C208" s="12"/>
      <c r="D208" s="12"/>
      <c r="E208" s="12"/>
      <c r="F208" s="12"/>
      <c r="G208" s="12"/>
      <c r="H208" s="12"/>
      <c r="I208" s="12"/>
      <c r="J208" s="12"/>
      <c r="K208" s="12"/>
      <c r="L208" s="12"/>
      <c r="M208" s="12"/>
      <c r="N208" s="12"/>
      <c r="O208" s="12"/>
      <c r="P208" s="12"/>
      <c r="Q208" s="12"/>
      <c r="S208" s="8" t="s">
        <v>148</v>
      </c>
      <c r="AM208" s="12"/>
      <c r="AN208" s="12"/>
      <c r="AO208" s="12"/>
      <c r="AP208" s="12"/>
      <c r="AQ208" s="12"/>
      <c r="AR208" s="12"/>
      <c r="AS208" s="12"/>
      <c r="AT208" s="12"/>
      <c r="AU208" s="12"/>
      <c r="AV208" s="12"/>
      <c r="AW208" s="12"/>
      <c r="AX208" s="12"/>
      <c r="AY208" s="12"/>
      <c r="AZ208" s="12"/>
      <c r="BA208" s="12"/>
    </row>
    <row r="209" spans="1:53" ht="12.75">
      <c r="A209" s="12"/>
      <c r="B209" s="12"/>
      <c r="C209" s="12"/>
      <c r="D209" s="12"/>
      <c r="E209" s="12"/>
      <c r="F209" s="12"/>
      <c r="G209" s="12"/>
      <c r="H209" s="12"/>
      <c r="I209" s="12"/>
      <c r="J209" s="12"/>
      <c r="K209" s="12"/>
      <c r="L209" s="12"/>
      <c r="M209" s="12"/>
      <c r="N209" s="12"/>
      <c r="O209" s="12"/>
      <c r="P209" s="12"/>
      <c r="Q209" s="12"/>
      <c r="S209" s="131" t="str">
        <f>"Spreadsheet Revision No. "&amp;DocRevNumber</f>
        <v>Spreadsheet Revision No. 03</v>
      </c>
      <c r="T209" s="103" t="s">
        <v>188</v>
      </c>
      <c r="AM209" s="12"/>
      <c r="AN209" s="12"/>
      <c r="AO209" s="12"/>
      <c r="AP209" s="12"/>
      <c r="AQ209" s="12"/>
      <c r="AR209" s="12"/>
      <c r="AS209" s="12"/>
      <c r="AT209" s="12"/>
      <c r="AU209" s="12"/>
      <c r="AV209" s="12"/>
      <c r="AW209" s="12"/>
      <c r="AX209" s="12"/>
      <c r="AY209" s="12"/>
      <c r="AZ209" s="12"/>
      <c r="BA209" s="12"/>
    </row>
    <row r="210" spans="1:53" ht="12.75">
      <c r="A210" s="12"/>
      <c r="B210" s="12"/>
      <c r="C210" s="12"/>
      <c r="D210" s="12"/>
      <c r="E210" s="12"/>
      <c r="F210" s="12"/>
      <c r="G210" s="12"/>
      <c r="H210" s="12"/>
      <c r="I210" s="12"/>
      <c r="J210" s="12"/>
      <c r="K210" s="12"/>
      <c r="L210" s="12"/>
      <c r="M210" s="12"/>
      <c r="N210" s="12"/>
      <c r="O210" s="12"/>
      <c r="P210" s="12"/>
      <c r="Q210" s="12"/>
      <c r="S210" s="87" t="s">
        <v>93</v>
      </c>
      <c r="T210" s="103" t="s">
        <v>187</v>
      </c>
      <c r="AM210" s="12"/>
      <c r="AN210" s="12"/>
      <c r="AO210" s="12"/>
      <c r="AP210" s="12"/>
      <c r="AQ210" s="12"/>
      <c r="AR210" s="12"/>
      <c r="AS210" s="12"/>
      <c r="AT210" s="12"/>
      <c r="AU210" s="12"/>
      <c r="AV210" s="12"/>
      <c r="AW210" s="12"/>
      <c r="AX210" s="12"/>
      <c r="AY210" s="12"/>
      <c r="AZ210" s="12"/>
      <c r="BA210" s="12"/>
    </row>
    <row r="211" spans="1:53" ht="12.75">
      <c r="A211" s="12"/>
      <c r="B211" s="12"/>
      <c r="C211" s="12"/>
      <c r="D211" s="12"/>
      <c r="E211" s="12"/>
      <c r="F211" s="12"/>
      <c r="G211" s="12"/>
      <c r="H211" s="12"/>
      <c r="I211" s="12"/>
      <c r="J211" s="12"/>
      <c r="K211" s="12"/>
      <c r="L211" s="12"/>
      <c r="M211" s="12"/>
      <c r="N211" s="12"/>
      <c r="O211" s="12"/>
      <c r="P211" s="12"/>
      <c r="Q211" s="12"/>
      <c r="S211" s="8" t="s">
        <v>252</v>
      </c>
      <c r="T211" s="103" t="s">
        <v>189</v>
      </c>
      <c r="AM211" s="12"/>
      <c r="AN211" s="12"/>
      <c r="AO211" s="12"/>
      <c r="AP211" s="12"/>
      <c r="AQ211" s="12"/>
      <c r="AR211" s="12"/>
      <c r="AS211" s="12"/>
      <c r="AT211" s="12"/>
      <c r="AU211" s="12"/>
      <c r="AV211" s="12"/>
      <c r="AW211" s="12"/>
      <c r="AX211" s="12"/>
      <c r="AY211" s="12"/>
      <c r="AZ211" s="12"/>
      <c r="BA211" s="12"/>
    </row>
    <row r="212" spans="1:53" ht="12.75">
      <c r="A212" s="12"/>
      <c r="B212" s="12"/>
      <c r="C212" s="12"/>
      <c r="D212" s="12"/>
      <c r="E212" s="12"/>
      <c r="F212" s="12"/>
      <c r="G212" s="12"/>
      <c r="H212" s="12"/>
      <c r="I212" s="12"/>
      <c r="J212" s="12"/>
      <c r="K212" s="12"/>
      <c r="L212" s="12"/>
      <c r="M212" s="12"/>
      <c r="N212" s="12"/>
      <c r="O212" s="12"/>
      <c r="P212" s="12"/>
      <c r="Q212" s="12"/>
      <c r="S212" s="8" t="s">
        <v>185</v>
      </c>
      <c r="AM212" s="12"/>
      <c r="AN212" s="12"/>
      <c r="AO212" s="12"/>
      <c r="AP212" s="12"/>
      <c r="AQ212" s="12"/>
      <c r="AR212" s="12"/>
      <c r="AS212" s="12"/>
      <c r="AT212" s="12"/>
      <c r="AU212" s="12"/>
      <c r="AV212" s="12"/>
      <c r="AW212" s="12"/>
      <c r="AX212" s="12"/>
      <c r="AY212" s="12"/>
      <c r="AZ212" s="12"/>
      <c r="BA212" s="12"/>
    </row>
    <row r="213" spans="1:53" ht="12.75">
      <c r="A213" s="12"/>
      <c r="B213" s="12"/>
      <c r="C213" s="12"/>
      <c r="D213" s="12"/>
      <c r="E213" s="12"/>
      <c r="F213" s="12"/>
      <c r="G213" s="12"/>
      <c r="H213" s="12"/>
      <c r="I213" s="12"/>
      <c r="J213" s="12"/>
      <c r="K213" s="12"/>
      <c r="L213" s="12"/>
      <c r="M213" s="12"/>
      <c r="N213" s="12"/>
      <c r="O213" s="12"/>
      <c r="P213" s="12"/>
      <c r="Q213" s="12"/>
      <c r="S213" s="8" t="str">
        <f>HeaderNotesRevNo&amp;CHAR(10)&amp;HeaderNotesColWth&amp;CHAR(10)&amp;HeaderNotesDefTab</f>
        <v>Spreadsheet Revision No. 03
NOTE: Column widths can be expanded to accommodate your need.
NOTE: For Column Definitions, click on the Definitions tab below</v>
      </c>
      <c r="T213" s="103" t="s">
        <v>186</v>
      </c>
      <c r="AM213" s="12"/>
      <c r="AN213" s="12"/>
      <c r="AO213" s="12"/>
      <c r="AP213" s="12"/>
      <c r="AQ213" s="12"/>
      <c r="AR213" s="12"/>
      <c r="AS213" s="12"/>
      <c r="AT213" s="12"/>
      <c r="AU213" s="12"/>
      <c r="AV213" s="12"/>
      <c r="AW213" s="12"/>
      <c r="AX213" s="12"/>
      <c r="AY213" s="12"/>
      <c r="AZ213" s="12"/>
      <c r="BA213" s="12"/>
    </row>
    <row r="214" spans="1:53" ht="12.75">
      <c r="A214" s="12"/>
      <c r="B214" s="12"/>
      <c r="C214" s="12"/>
      <c r="D214" s="12"/>
      <c r="E214" s="12"/>
      <c r="F214" s="12"/>
      <c r="G214" s="12"/>
      <c r="H214" s="12"/>
      <c r="I214" s="12"/>
      <c r="J214" s="12"/>
      <c r="K214" s="12"/>
      <c r="L214" s="12"/>
      <c r="M214" s="12"/>
      <c r="N214" s="12"/>
      <c r="O214" s="12"/>
      <c r="P214" s="12"/>
      <c r="Q214" s="12"/>
      <c r="AM214" s="12"/>
      <c r="AN214" s="12"/>
      <c r="AO214" s="12"/>
      <c r="AP214" s="12"/>
      <c r="AQ214" s="12"/>
      <c r="AR214" s="12"/>
      <c r="AS214" s="12"/>
      <c r="AT214" s="12"/>
      <c r="AU214" s="12"/>
      <c r="AV214" s="12"/>
      <c r="AW214" s="12"/>
      <c r="AX214" s="12"/>
      <c r="AY214" s="12"/>
      <c r="AZ214" s="12"/>
      <c r="BA214" s="12"/>
    </row>
    <row r="215" spans="1:53" ht="12.75">
      <c r="A215" s="12"/>
      <c r="B215" s="12"/>
      <c r="C215" s="12"/>
      <c r="D215" s="12"/>
      <c r="E215" s="12"/>
      <c r="F215" s="12"/>
      <c r="G215" s="12"/>
      <c r="H215" s="12"/>
      <c r="I215" s="12"/>
      <c r="J215" s="12"/>
      <c r="K215" s="12"/>
      <c r="L215" s="12"/>
      <c r="M215" s="12"/>
      <c r="N215" s="12"/>
      <c r="O215" s="12"/>
      <c r="P215" s="12"/>
      <c r="Q215" s="12"/>
      <c r="S215" s="132"/>
      <c r="AM215" s="12"/>
      <c r="AN215" s="12"/>
      <c r="AO215" s="12"/>
      <c r="AP215" s="12"/>
      <c r="AQ215" s="12"/>
      <c r="AR215" s="12"/>
      <c r="AS215" s="12"/>
      <c r="AT215" s="12"/>
      <c r="AU215" s="12"/>
      <c r="AV215" s="12"/>
      <c r="AW215" s="12"/>
      <c r="AX215" s="12"/>
      <c r="AY215" s="12"/>
      <c r="AZ215" s="12"/>
      <c r="BA215" s="12"/>
    </row>
    <row r="216" spans="1:53" ht="12.75">
      <c r="A216" s="12"/>
      <c r="B216" s="12"/>
      <c r="C216" s="12"/>
      <c r="D216" s="12"/>
      <c r="E216" s="12"/>
      <c r="F216" s="12"/>
      <c r="G216" s="12"/>
      <c r="H216" s="12"/>
      <c r="I216" s="12"/>
      <c r="J216" s="12"/>
      <c r="K216" s="12"/>
      <c r="L216" s="12"/>
      <c r="M216" s="12"/>
      <c r="N216" s="12"/>
      <c r="O216" s="12"/>
      <c r="P216" s="12"/>
      <c r="Q216" s="12"/>
      <c r="S216" s="8" t="s">
        <v>151</v>
      </c>
      <c r="AM216" s="12"/>
      <c r="AN216" s="12"/>
      <c r="AO216" s="12"/>
      <c r="AP216" s="12"/>
      <c r="AQ216" s="12"/>
      <c r="AR216" s="12"/>
      <c r="AS216" s="12"/>
      <c r="AT216" s="12"/>
      <c r="AU216" s="12"/>
      <c r="AV216" s="12"/>
      <c r="AW216" s="12"/>
      <c r="AX216" s="12"/>
      <c r="AY216" s="12"/>
      <c r="AZ216" s="12"/>
      <c r="BA216" s="12"/>
    </row>
    <row r="217" spans="1:53" ht="12.75">
      <c r="A217" s="12"/>
      <c r="B217" s="12"/>
      <c r="C217" s="12"/>
      <c r="D217" s="12"/>
      <c r="E217" s="12"/>
      <c r="F217" s="12"/>
      <c r="G217" s="12"/>
      <c r="H217" s="12"/>
      <c r="I217" s="12"/>
      <c r="J217" s="12"/>
      <c r="K217" s="12"/>
      <c r="L217" s="12"/>
      <c r="M217" s="12"/>
      <c r="N217" s="12"/>
      <c r="O217" s="12"/>
      <c r="P217" s="12"/>
      <c r="Q217" s="12"/>
      <c r="S217" s="8" t="s">
        <v>153</v>
      </c>
      <c r="AM217" s="12"/>
      <c r="AN217" s="12"/>
      <c r="AO217" s="12"/>
      <c r="AP217" s="12"/>
      <c r="AQ217" s="12"/>
      <c r="AR217" s="12"/>
      <c r="AS217" s="12"/>
      <c r="AT217" s="12"/>
      <c r="AU217" s="12"/>
      <c r="AV217" s="12"/>
      <c r="AW217" s="12"/>
      <c r="AX217" s="12"/>
      <c r="AY217" s="12"/>
      <c r="AZ217" s="12"/>
      <c r="BA217" s="12"/>
    </row>
    <row r="218" spans="1:53" ht="12.75">
      <c r="A218" s="12"/>
      <c r="B218" s="12"/>
      <c r="C218" s="12"/>
      <c r="D218" s="12"/>
      <c r="E218" s="12"/>
      <c r="F218" s="12"/>
      <c r="G218" s="12"/>
      <c r="H218" s="12"/>
      <c r="I218" s="12"/>
      <c r="J218" s="12"/>
      <c r="K218" s="12"/>
      <c r="L218" s="12"/>
      <c r="M218" s="12"/>
      <c r="N218" s="12"/>
      <c r="O218" s="12"/>
      <c r="P218" s="12"/>
      <c r="Q218" s="12"/>
      <c r="S218" s="8" t="s">
        <v>152</v>
      </c>
      <c r="AM218" s="12"/>
      <c r="AN218" s="12"/>
      <c r="AO218" s="12"/>
      <c r="AP218" s="12"/>
      <c r="AQ218" s="12"/>
      <c r="AR218" s="12"/>
      <c r="AS218" s="12"/>
      <c r="AT218" s="12"/>
      <c r="AU218" s="12"/>
      <c r="AV218" s="12"/>
      <c r="AW218" s="12"/>
      <c r="AX218" s="12"/>
      <c r="AY218" s="12"/>
      <c r="AZ218" s="12"/>
      <c r="BA218" s="12"/>
    </row>
    <row r="219" spans="1:53" ht="12.75">
      <c r="A219" s="12"/>
      <c r="B219" s="12"/>
      <c r="C219" s="12"/>
      <c r="D219" s="12"/>
      <c r="E219" s="12"/>
      <c r="F219" s="12"/>
      <c r="G219" s="12"/>
      <c r="H219" s="12"/>
      <c r="I219" s="12"/>
      <c r="J219" s="12"/>
      <c r="K219" s="12"/>
      <c r="L219" s="12"/>
      <c r="M219" s="12"/>
      <c r="N219" s="12"/>
      <c r="O219" s="12"/>
      <c r="P219" s="12"/>
      <c r="Q219" s="12"/>
      <c r="AM219" s="12"/>
      <c r="AN219" s="12"/>
      <c r="AO219" s="12"/>
      <c r="AP219" s="12"/>
      <c r="AQ219" s="12"/>
      <c r="AR219" s="12"/>
      <c r="AS219" s="12"/>
      <c r="AT219" s="12"/>
      <c r="AU219" s="12"/>
      <c r="AV219" s="12"/>
      <c r="AW219" s="12"/>
      <c r="AX219" s="12"/>
      <c r="AY219" s="12"/>
      <c r="AZ219" s="12"/>
      <c r="BA219" s="12"/>
    </row>
    <row r="220" spans="1:53" ht="12.75">
      <c r="A220" s="12"/>
      <c r="B220" s="12"/>
      <c r="C220" s="12"/>
      <c r="D220" s="12"/>
      <c r="E220" s="12"/>
      <c r="F220" s="12"/>
      <c r="G220" s="12"/>
      <c r="H220" s="12"/>
      <c r="I220" s="12"/>
      <c r="J220" s="12"/>
      <c r="K220" s="12"/>
      <c r="L220" s="12"/>
      <c r="M220" s="12"/>
      <c r="N220" s="12"/>
      <c r="O220" s="12"/>
      <c r="P220" s="12"/>
      <c r="Q220" s="12"/>
      <c r="V220" s="88"/>
      <c r="AM220" s="12"/>
      <c r="AN220" s="12"/>
      <c r="AO220" s="12"/>
      <c r="AP220" s="12"/>
      <c r="AQ220" s="12"/>
      <c r="AR220" s="12"/>
      <c r="AS220" s="12"/>
      <c r="AT220" s="12"/>
      <c r="AU220" s="12"/>
      <c r="AV220" s="12"/>
      <c r="AW220" s="12"/>
      <c r="AX220" s="12"/>
      <c r="AY220" s="12"/>
      <c r="AZ220" s="12"/>
      <c r="BA220" s="12"/>
    </row>
    <row r="221" spans="1:53" ht="12.75">
      <c r="A221" s="12"/>
      <c r="B221" s="12"/>
      <c r="C221" s="12"/>
      <c r="D221" s="12"/>
      <c r="E221" s="12"/>
      <c r="F221" s="12"/>
      <c r="G221" s="12"/>
      <c r="H221" s="12"/>
      <c r="I221" s="12"/>
      <c r="J221" s="12"/>
      <c r="K221" s="12"/>
      <c r="L221" s="12"/>
      <c r="M221" s="12"/>
      <c r="N221" s="12"/>
      <c r="O221" s="12"/>
      <c r="P221" s="12"/>
      <c r="Q221" s="12"/>
      <c r="S221" s="8" t="s">
        <v>204</v>
      </c>
      <c r="V221" s="88"/>
      <c r="AM221" s="12"/>
      <c r="AN221" s="12"/>
      <c r="AO221" s="12"/>
      <c r="AP221" s="12"/>
      <c r="AQ221" s="12"/>
      <c r="AR221" s="12"/>
      <c r="AS221" s="12"/>
      <c r="AT221" s="12"/>
      <c r="AU221" s="12"/>
      <c r="AV221" s="12"/>
      <c r="AW221" s="12"/>
      <c r="AX221" s="12"/>
      <c r="AY221" s="12"/>
      <c r="AZ221" s="12"/>
      <c r="BA221" s="12"/>
    </row>
    <row r="222" spans="1:53" ht="12.75">
      <c r="A222" s="12"/>
      <c r="B222" s="12"/>
      <c r="C222" s="12"/>
      <c r="D222" s="12"/>
      <c r="E222" s="12"/>
      <c r="F222" s="12"/>
      <c r="G222" s="12"/>
      <c r="H222" s="12"/>
      <c r="I222" s="12"/>
      <c r="J222" s="12"/>
      <c r="K222" s="12"/>
      <c r="L222" s="12"/>
      <c r="M222" s="12"/>
      <c r="N222" s="12"/>
      <c r="O222" s="12"/>
      <c r="P222" s="12"/>
      <c r="Q222" s="12"/>
      <c r="S222" s="8" t="s">
        <v>175</v>
      </c>
      <c r="T222" s="8" t="s">
        <v>206</v>
      </c>
      <c r="AM222" s="12"/>
      <c r="AN222" s="12"/>
      <c r="AO222" s="12"/>
      <c r="AP222" s="12"/>
      <c r="AQ222" s="12"/>
      <c r="AR222" s="12"/>
      <c r="AS222" s="12"/>
      <c r="AT222" s="12"/>
      <c r="AU222" s="12"/>
      <c r="AV222" s="12"/>
      <c r="AW222" s="12"/>
      <c r="AX222" s="12"/>
      <c r="AY222" s="12"/>
      <c r="AZ222" s="12"/>
      <c r="BA222" s="12"/>
    </row>
    <row r="223" spans="1:53" ht="12.75">
      <c r="A223" s="12"/>
      <c r="B223" s="12"/>
      <c r="C223" s="12"/>
      <c r="D223" s="12"/>
      <c r="E223" s="12"/>
      <c r="F223" s="12"/>
      <c r="G223" s="12"/>
      <c r="H223" s="12"/>
      <c r="I223" s="12"/>
      <c r="J223" s="12"/>
      <c r="K223" s="12"/>
      <c r="L223" s="12"/>
      <c r="M223" s="12"/>
      <c r="N223" s="12"/>
      <c r="O223" s="12"/>
      <c r="P223" s="12"/>
      <c r="Q223" s="12"/>
      <c r="U223" s="88" t="s">
        <v>200</v>
      </c>
      <c r="AM223" s="12"/>
      <c r="AN223" s="12"/>
      <c r="AO223" s="12"/>
      <c r="AP223" s="12"/>
      <c r="AQ223" s="12"/>
      <c r="AR223" s="12"/>
      <c r="AS223" s="12"/>
      <c r="AT223" s="12"/>
      <c r="AU223" s="12"/>
      <c r="AV223" s="12"/>
      <c r="AW223" s="12"/>
      <c r="AX223" s="12"/>
      <c r="AY223" s="12"/>
      <c r="AZ223" s="12"/>
      <c r="BA223" s="12"/>
    </row>
    <row r="224" spans="1:53" ht="12.75">
      <c r="A224" s="12"/>
      <c r="B224" s="12"/>
      <c r="C224" s="12"/>
      <c r="D224" s="12"/>
      <c r="E224" s="12"/>
      <c r="F224" s="12"/>
      <c r="G224" s="12"/>
      <c r="H224" s="12"/>
      <c r="I224" s="12"/>
      <c r="J224" s="12"/>
      <c r="K224" s="12"/>
      <c r="L224" s="12"/>
      <c r="M224" s="12"/>
      <c r="N224" s="12"/>
      <c r="O224" s="12"/>
      <c r="P224" s="12"/>
      <c r="Q224" s="12"/>
      <c r="S224" s="84" t="s">
        <v>164</v>
      </c>
      <c r="T224" s="8">
        <v>1</v>
      </c>
      <c r="U224" s="8" t="str">
        <f aca="true" ca="1" t="shared" si="5" ref="U224:U236">CELL("address",INDIRECT(S224))</f>
        <v>$D$2</v>
      </c>
      <c r="AM224" s="12"/>
      <c r="AN224" s="12"/>
      <c r="AO224" s="12"/>
      <c r="AP224" s="12"/>
      <c r="AQ224" s="12"/>
      <c r="AR224" s="12"/>
      <c r="AS224" s="12"/>
      <c r="AT224" s="12"/>
      <c r="AU224" s="12"/>
      <c r="AV224" s="12"/>
      <c r="AW224" s="12"/>
      <c r="AX224" s="12"/>
      <c r="AY224" s="12"/>
      <c r="AZ224" s="12"/>
      <c r="BA224" s="12"/>
    </row>
    <row r="225" spans="1:53" ht="12.75">
      <c r="A225" s="12"/>
      <c r="B225" s="12"/>
      <c r="C225" s="12"/>
      <c r="D225" s="12"/>
      <c r="E225" s="12"/>
      <c r="F225" s="12"/>
      <c r="G225" s="12"/>
      <c r="H225" s="12"/>
      <c r="I225" s="12"/>
      <c r="J225" s="12"/>
      <c r="K225" s="12"/>
      <c r="L225" s="12"/>
      <c r="M225" s="12"/>
      <c r="N225" s="12"/>
      <c r="O225" s="12"/>
      <c r="P225" s="12"/>
      <c r="Q225" s="12"/>
      <c r="S225" s="84" t="s">
        <v>165</v>
      </c>
      <c r="T225" s="8">
        <v>2</v>
      </c>
      <c r="U225" s="8" t="str">
        <f ca="1" t="shared" si="5"/>
        <v>$D$3</v>
      </c>
      <c r="AM225" s="12"/>
      <c r="AN225" s="12"/>
      <c r="AO225" s="12"/>
      <c r="AP225" s="12"/>
      <c r="AQ225" s="12"/>
      <c r="AR225" s="12"/>
      <c r="AS225" s="12"/>
      <c r="AT225" s="12"/>
      <c r="AU225" s="12"/>
      <c r="AV225" s="12"/>
      <c r="AW225" s="12"/>
      <c r="AX225" s="12"/>
      <c r="AY225" s="12"/>
      <c r="AZ225" s="12"/>
      <c r="BA225" s="12"/>
    </row>
    <row r="226" spans="1:53" ht="12.75">
      <c r="A226" s="12"/>
      <c r="B226" s="12"/>
      <c r="C226" s="12"/>
      <c r="D226" s="12"/>
      <c r="E226" s="12"/>
      <c r="F226" s="12"/>
      <c r="G226" s="12"/>
      <c r="H226" s="12"/>
      <c r="I226" s="12"/>
      <c r="J226" s="12"/>
      <c r="K226" s="12"/>
      <c r="L226" s="12"/>
      <c r="M226" s="12"/>
      <c r="N226" s="12"/>
      <c r="O226" s="12"/>
      <c r="P226" s="12"/>
      <c r="Q226" s="12"/>
      <c r="S226" s="84" t="s">
        <v>166</v>
      </c>
      <c r="T226" s="8">
        <v>3</v>
      </c>
      <c r="U226" s="8" t="str">
        <f ca="1" t="shared" si="5"/>
        <v>$D$4</v>
      </c>
      <c r="AM226" s="12"/>
      <c r="AN226" s="12"/>
      <c r="AO226" s="12"/>
      <c r="AP226" s="12"/>
      <c r="AQ226" s="12"/>
      <c r="AR226" s="12"/>
      <c r="AS226" s="12"/>
      <c r="AT226" s="12"/>
      <c r="AU226" s="12"/>
      <c r="AV226" s="12"/>
      <c r="AW226" s="12"/>
      <c r="AX226" s="12"/>
      <c r="AY226" s="12"/>
      <c r="AZ226" s="12"/>
      <c r="BA226" s="12"/>
    </row>
    <row r="227" spans="1:53" ht="12.75">
      <c r="A227" s="12"/>
      <c r="B227" s="12"/>
      <c r="C227" s="12"/>
      <c r="D227" s="12"/>
      <c r="E227" s="12"/>
      <c r="F227" s="12"/>
      <c r="G227" s="12"/>
      <c r="H227" s="12"/>
      <c r="I227" s="12"/>
      <c r="J227" s="12"/>
      <c r="K227" s="12"/>
      <c r="L227" s="12"/>
      <c r="M227" s="12"/>
      <c r="N227" s="12"/>
      <c r="O227" s="12"/>
      <c r="P227" s="12"/>
      <c r="Q227" s="12"/>
      <c r="S227" s="84" t="s">
        <v>167</v>
      </c>
      <c r="T227" s="8">
        <v>4</v>
      </c>
      <c r="U227" s="8" t="str">
        <f ca="1" t="shared" si="5"/>
        <v>$G$2</v>
      </c>
      <c r="AM227" s="12"/>
      <c r="AN227" s="12"/>
      <c r="AO227" s="12"/>
      <c r="AP227" s="12"/>
      <c r="AQ227" s="12"/>
      <c r="AR227" s="12"/>
      <c r="AS227" s="12"/>
      <c r="AT227" s="12"/>
      <c r="AU227" s="12"/>
      <c r="AV227" s="12"/>
      <c r="AW227" s="12"/>
      <c r="AX227" s="12"/>
      <c r="AY227" s="12"/>
      <c r="AZ227" s="12"/>
      <c r="BA227" s="12"/>
    </row>
    <row r="228" spans="1:53" ht="12.75">
      <c r="A228" s="12"/>
      <c r="B228" s="12"/>
      <c r="C228" s="12"/>
      <c r="D228" s="12"/>
      <c r="E228" s="12"/>
      <c r="F228" s="12"/>
      <c r="G228" s="12"/>
      <c r="H228" s="12"/>
      <c r="I228" s="12"/>
      <c r="J228" s="12"/>
      <c r="K228" s="12"/>
      <c r="L228" s="12"/>
      <c r="M228" s="12"/>
      <c r="N228" s="12"/>
      <c r="O228" s="12"/>
      <c r="P228" s="12"/>
      <c r="Q228" s="12"/>
      <c r="S228" s="84" t="s">
        <v>181</v>
      </c>
      <c r="T228" s="8">
        <v>5</v>
      </c>
      <c r="U228" s="8" t="str">
        <f ca="1" t="shared" si="5"/>
        <v>$G$3</v>
      </c>
      <c r="AM228" s="12"/>
      <c r="AN228" s="12"/>
      <c r="AO228" s="12"/>
      <c r="AP228" s="12"/>
      <c r="AQ228" s="12"/>
      <c r="AR228" s="12"/>
      <c r="AS228" s="12"/>
      <c r="AT228" s="12"/>
      <c r="AU228" s="12"/>
      <c r="AV228" s="12"/>
      <c r="AW228" s="12"/>
      <c r="AX228" s="12"/>
      <c r="AY228" s="12"/>
      <c r="AZ228" s="12"/>
      <c r="BA228" s="12"/>
    </row>
    <row r="229" spans="1:53" ht="12.75">
      <c r="A229" s="12"/>
      <c r="B229" s="12"/>
      <c r="C229" s="12"/>
      <c r="D229" s="12"/>
      <c r="E229" s="12"/>
      <c r="F229" s="12"/>
      <c r="G229" s="12"/>
      <c r="H229" s="12"/>
      <c r="I229" s="12"/>
      <c r="J229" s="12"/>
      <c r="K229" s="12"/>
      <c r="L229" s="12"/>
      <c r="M229" s="12"/>
      <c r="N229" s="12"/>
      <c r="O229" s="12"/>
      <c r="P229" s="12"/>
      <c r="Q229" s="12"/>
      <c r="S229" s="84" t="s">
        <v>168</v>
      </c>
      <c r="T229" s="8">
        <v>6</v>
      </c>
      <c r="U229" s="8" t="str">
        <f ca="1" t="shared" si="5"/>
        <v>$A$8</v>
      </c>
      <c r="AM229" s="12"/>
      <c r="AN229" s="12"/>
      <c r="AO229" s="12"/>
      <c r="AP229" s="12"/>
      <c r="AQ229" s="12"/>
      <c r="AR229" s="12"/>
      <c r="AS229" s="12"/>
      <c r="AT229" s="12"/>
      <c r="AU229" s="12"/>
      <c r="AV229" s="12"/>
      <c r="AW229" s="12"/>
      <c r="AX229" s="12"/>
      <c r="AY229" s="12"/>
      <c r="AZ229" s="12"/>
      <c r="BA229" s="12"/>
    </row>
    <row r="230" spans="1:53" ht="12.75">
      <c r="A230" s="12"/>
      <c r="B230" s="12"/>
      <c r="C230" s="12"/>
      <c r="D230" s="12"/>
      <c r="E230" s="12"/>
      <c r="F230" s="12"/>
      <c r="G230" s="12"/>
      <c r="H230" s="12"/>
      <c r="I230" s="12"/>
      <c r="J230" s="12"/>
      <c r="K230" s="12"/>
      <c r="L230" s="12"/>
      <c r="M230" s="12"/>
      <c r="N230" s="12"/>
      <c r="O230" s="12"/>
      <c r="P230" s="12"/>
      <c r="Q230" s="12"/>
      <c r="S230" s="84" t="s">
        <v>169</v>
      </c>
      <c r="T230" s="8">
        <v>7</v>
      </c>
      <c r="U230" s="8" t="str">
        <f ca="1" t="shared" si="5"/>
        <v>$C$8</v>
      </c>
      <c r="AM230" s="12"/>
      <c r="AN230" s="12"/>
      <c r="AO230" s="12"/>
      <c r="AP230" s="12"/>
      <c r="AQ230" s="12"/>
      <c r="AR230" s="12"/>
      <c r="AS230" s="12"/>
      <c r="AT230" s="12"/>
      <c r="AU230" s="12"/>
      <c r="AV230" s="12"/>
      <c r="AW230" s="12"/>
      <c r="AX230" s="12"/>
      <c r="AY230" s="12"/>
      <c r="AZ230" s="12"/>
      <c r="BA230" s="12"/>
    </row>
    <row r="231" spans="1:53" ht="12.75">
      <c r="A231" s="12"/>
      <c r="B231" s="12"/>
      <c r="C231" s="12"/>
      <c r="D231" s="12"/>
      <c r="E231" s="12"/>
      <c r="F231" s="12"/>
      <c r="G231" s="12"/>
      <c r="H231" s="12"/>
      <c r="I231" s="12"/>
      <c r="J231" s="12"/>
      <c r="K231" s="12"/>
      <c r="L231" s="12"/>
      <c r="M231" s="12"/>
      <c r="N231" s="12"/>
      <c r="O231" s="12"/>
      <c r="P231" s="12"/>
      <c r="Q231" s="12"/>
      <c r="S231" s="84" t="s">
        <v>170</v>
      </c>
      <c r="T231" s="8">
        <v>8</v>
      </c>
      <c r="U231" s="8" t="str">
        <f ca="1" t="shared" si="5"/>
        <v>$D$8</v>
      </c>
      <c r="AM231" s="12"/>
      <c r="AN231" s="12"/>
      <c r="AO231" s="12"/>
      <c r="AP231" s="12"/>
      <c r="AQ231" s="12"/>
      <c r="AR231" s="12"/>
      <c r="AS231" s="12"/>
      <c r="AT231" s="12"/>
      <c r="AU231" s="12"/>
      <c r="AV231" s="12"/>
      <c r="AW231" s="12"/>
      <c r="AX231" s="12"/>
      <c r="AY231" s="12"/>
      <c r="AZ231" s="12"/>
      <c r="BA231" s="12"/>
    </row>
    <row r="232" spans="1:53" ht="12.75">
      <c r="A232" s="12"/>
      <c r="B232" s="12"/>
      <c r="C232" s="12"/>
      <c r="D232" s="12"/>
      <c r="E232" s="12"/>
      <c r="F232" s="12"/>
      <c r="G232" s="12"/>
      <c r="H232" s="12"/>
      <c r="I232" s="12"/>
      <c r="J232" s="12"/>
      <c r="K232" s="12"/>
      <c r="L232" s="12"/>
      <c r="M232" s="12"/>
      <c r="N232" s="12"/>
      <c r="O232" s="12"/>
      <c r="P232" s="12"/>
      <c r="Q232" s="12"/>
      <c r="S232" s="84" t="s">
        <v>171</v>
      </c>
      <c r="T232" s="8">
        <v>9</v>
      </c>
      <c r="U232" s="8" t="str">
        <f ca="1" t="shared" si="5"/>
        <v>$E$8</v>
      </c>
      <c r="AM232" s="12"/>
      <c r="AN232" s="12"/>
      <c r="AO232" s="12"/>
      <c r="AP232" s="12"/>
      <c r="AQ232" s="12"/>
      <c r="AR232" s="12"/>
      <c r="AS232" s="12"/>
      <c r="AT232" s="12"/>
      <c r="AU232" s="12"/>
      <c r="AV232" s="12"/>
      <c r="AW232" s="12"/>
      <c r="AX232" s="12"/>
      <c r="AY232" s="12"/>
      <c r="AZ232" s="12"/>
      <c r="BA232" s="12"/>
    </row>
    <row r="233" spans="1:53" ht="12.75">
      <c r="A233" s="12"/>
      <c r="B233" s="12"/>
      <c r="C233" s="12"/>
      <c r="D233" s="12"/>
      <c r="E233" s="12"/>
      <c r="F233" s="12"/>
      <c r="G233" s="12"/>
      <c r="H233" s="12"/>
      <c r="I233" s="12"/>
      <c r="J233" s="12"/>
      <c r="K233" s="12"/>
      <c r="L233" s="12"/>
      <c r="M233" s="12"/>
      <c r="N233" s="12"/>
      <c r="O233" s="12"/>
      <c r="P233" s="12"/>
      <c r="Q233" s="12"/>
      <c r="S233" s="84" t="s">
        <v>172</v>
      </c>
      <c r="T233" s="8">
        <v>10</v>
      </c>
      <c r="U233" s="8" t="str">
        <f ca="1" t="shared" si="5"/>
        <v>$G$8</v>
      </c>
      <c r="AM233" s="12"/>
      <c r="AN233" s="12"/>
      <c r="AO233" s="12"/>
      <c r="AP233" s="12"/>
      <c r="AQ233" s="12"/>
      <c r="AR233" s="12"/>
      <c r="AS233" s="12"/>
      <c r="AT233" s="12"/>
      <c r="AU233" s="12"/>
      <c r="AV233" s="12"/>
      <c r="AW233" s="12"/>
      <c r="AX233" s="12"/>
      <c r="AY233" s="12"/>
      <c r="AZ233" s="12"/>
      <c r="BA233" s="12"/>
    </row>
    <row r="234" spans="1:53" ht="12.75">
      <c r="A234" s="12"/>
      <c r="B234" s="12"/>
      <c r="C234" s="12"/>
      <c r="D234" s="12"/>
      <c r="E234" s="12"/>
      <c r="F234" s="12"/>
      <c r="G234" s="12"/>
      <c r="H234" s="12"/>
      <c r="I234" s="12"/>
      <c r="J234" s="12"/>
      <c r="K234" s="12"/>
      <c r="L234" s="12"/>
      <c r="M234" s="12"/>
      <c r="N234" s="12"/>
      <c r="O234" s="12"/>
      <c r="P234" s="12"/>
      <c r="Q234" s="12"/>
      <c r="S234" s="84" t="s">
        <v>173</v>
      </c>
      <c r="T234" s="8">
        <v>11</v>
      </c>
      <c r="U234" s="8" t="str">
        <f ca="1" t="shared" si="5"/>
        <v>$H$8</v>
      </c>
      <c r="AM234" s="12"/>
      <c r="AN234" s="12"/>
      <c r="AO234" s="12"/>
      <c r="AP234" s="12"/>
      <c r="AQ234" s="12"/>
      <c r="AR234" s="12"/>
      <c r="AS234" s="12"/>
      <c r="AT234" s="12"/>
      <c r="AU234" s="12"/>
      <c r="AV234" s="12"/>
      <c r="AW234" s="12"/>
      <c r="AX234" s="12"/>
      <c r="AY234" s="12"/>
      <c r="AZ234" s="12"/>
      <c r="BA234" s="12"/>
    </row>
    <row r="235" spans="1:53" ht="12.75">
      <c r="A235" s="12"/>
      <c r="B235" s="12"/>
      <c r="C235" s="12"/>
      <c r="D235" s="12"/>
      <c r="E235" s="12"/>
      <c r="F235" s="12"/>
      <c r="G235" s="12"/>
      <c r="H235" s="12"/>
      <c r="I235" s="12"/>
      <c r="J235" s="12"/>
      <c r="K235" s="12"/>
      <c r="L235" s="12"/>
      <c r="M235" s="12"/>
      <c r="N235" s="12"/>
      <c r="O235" s="12"/>
      <c r="P235" s="12"/>
      <c r="Q235" s="12"/>
      <c r="S235" s="8" t="s">
        <v>174</v>
      </c>
      <c r="T235" s="8">
        <v>12</v>
      </c>
      <c r="U235" s="8" t="str">
        <f ca="1" t="shared" si="5"/>
        <v>$A$17</v>
      </c>
      <c r="AM235" s="12"/>
      <c r="AN235" s="12"/>
      <c r="AO235" s="12"/>
      <c r="AP235" s="12"/>
      <c r="AQ235" s="12"/>
      <c r="AR235" s="12"/>
      <c r="AS235" s="12"/>
      <c r="AT235" s="12"/>
      <c r="AU235" s="12"/>
      <c r="AV235" s="12"/>
      <c r="AW235" s="12"/>
      <c r="AX235" s="12"/>
      <c r="AY235" s="12"/>
      <c r="AZ235" s="12"/>
      <c r="BA235" s="12"/>
    </row>
    <row r="236" spans="1:53" ht="12.75">
      <c r="A236" s="12"/>
      <c r="B236" s="12"/>
      <c r="C236" s="12"/>
      <c r="D236" s="12"/>
      <c r="E236" s="12"/>
      <c r="F236" s="12"/>
      <c r="G236" s="12"/>
      <c r="H236" s="12"/>
      <c r="I236" s="12"/>
      <c r="J236" s="12"/>
      <c r="K236" s="12"/>
      <c r="L236" s="12"/>
      <c r="M236" s="12"/>
      <c r="N236" s="12"/>
      <c r="O236" s="12"/>
      <c r="P236" s="12"/>
      <c r="Q236" s="12"/>
      <c r="S236" s="8" t="s">
        <v>174</v>
      </c>
      <c r="T236" s="8">
        <v>13</v>
      </c>
      <c r="U236" s="8" t="str">
        <f ca="1" t="shared" si="5"/>
        <v>$A$17</v>
      </c>
      <c r="AM236" s="12"/>
      <c r="AN236" s="12"/>
      <c r="AO236" s="12"/>
      <c r="AP236" s="12"/>
      <c r="AQ236" s="12"/>
      <c r="AR236" s="12"/>
      <c r="AS236" s="12"/>
      <c r="AT236" s="12"/>
      <c r="AU236" s="12"/>
      <c r="AV236" s="12"/>
      <c r="AW236" s="12"/>
      <c r="AX236" s="12"/>
      <c r="AY236" s="12"/>
      <c r="AZ236" s="12"/>
      <c r="BA236" s="12"/>
    </row>
    <row r="237" spans="1:53" ht="12.75">
      <c r="A237" s="12"/>
      <c r="B237" s="12"/>
      <c r="C237" s="12"/>
      <c r="D237" s="12"/>
      <c r="E237" s="12"/>
      <c r="F237" s="12"/>
      <c r="G237" s="12"/>
      <c r="H237" s="12"/>
      <c r="I237" s="12"/>
      <c r="J237" s="12"/>
      <c r="K237" s="12"/>
      <c r="L237" s="12"/>
      <c r="M237" s="12"/>
      <c r="N237" s="12"/>
      <c r="O237" s="12"/>
      <c r="P237" s="12"/>
      <c r="Q237" s="12"/>
      <c r="AM237" s="12"/>
      <c r="AN237" s="12"/>
      <c r="AO237" s="12"/>
      <c r="AP237" s="12"/>
      <c r="AQ237" s="12"/>
      <c r="AR237" s="12"/>
      <c r="AS237" s="12"/>
      <c r="AT237" s="12"/>
      <c r="AU237" s="12"/>
      <c r="AV237" s="12"/>
      <c r="AW237" s="12"/>
      <c r="AX237" s="12"/>
      <c r="AY237" s="12"/>
      <c r="AZ237" s="12"/>
      <c r="BA237" s="12"/>
    </row>
    <row r="238" spans="1:53" ht="12.75">
      <c r="A238" s="12"/>
      <c r="B238" s="12"/>
      <c r="C238" s="12"/>
      <c r="D238" s="12"/>
      <c r="E238" s="12"/>
      <c r="F238" s="12"/>
      <c r="G238" s="12"/>
      <c r="H238" s="12"/>
      <c r="I238" s="12"/>
      <c r="J238" s="12"/>
      <c r="K238" s="12"/>
      <c r="L238" s="12"/>
      <c r="M238" s="12"/>
      <c r="N238" s="12"/>
      <c r="O238" s="12"/>
      <c r="P238" s="12"/>
      <c r="Q238" s="12"/>
      <c r="S238" s="8" t="s">
        <v>205</v>
      </c>
      <c r="AM238" s="12"/>
      <c r="AN238" s="12"/>
      <c r="AO238" s="12"/>
      <c r="AP238" s="12"/>
      <c r="AQ238" s="12"/>
      <c r="AR238" s="12"/>
      <c r="AS238" s="12"/>
      <c r="AT238" s="12"/>
      <c r="AU238" s="12"/>
      <c r="AV238" s="12"/>
      <c r="AW238" s="12"/>
      <c r="AX238" s="12"/>
      <c r="AY238" s="12"/>
      <c r="AZ238" s="12"/>
      <c r="BA238" s="12"/>
    </row>
    <row r="239" spans="1:53" ht="12.75">
      <c r="A239" s="12"/>
      <c r="B239" s="12"/>
      <c r="C239" s="12"/>
      <c r="D239" s="12"/>
      <c r="E239" s="12"/>
      <c r="F239" s="12"/>
      <c r="G239" s="12"/>
      <c r="H239" s="12"/>
      <c r="I239" s="12"/>
      <c r="J239" s="12"/>
      <c r="K239" s="12"/>
      <c r="L239" s="12"/>
      <c r="M239" s="12"/>
      <c r="N239" s="12"/>
      <c r="O239" s="12"/>
      <c r="P239" s="12"/>
      <c r="Q239" s="12"/>
      <c r="S239" s="88" t="s">
        <v>175</v>
      </c>
      <c r="T239" s="8" t="s">
        <v>207</v>
      </c>
      <c r="AM239" s="12"/>
      <c r="AN239" s="12"/>
      <c r="AO239" s="12"/>
      <c r="AP239" s="12"/>
      <c r="AQ239" s="12"/>
      <c r="AR239" s="12"/>
      <c r="AS239" s="12"/>
      <c r="AT239" s="12"/>
      <c r="AU239" s="12"/>
      <c r="AV239" s="12"/>
      <c r="AW239" s="12"/>
      <c r="AX239" s="12"/>
      <c r="AY239" s="12"/>
      <c r="AZ239" s="12"/>
      <c r="BA239" s="12"/>
    </row>
    <row r="240" spans="1:53" ht="12.75">
      <c r="A240" s="12"/>
      <c r="B240" s="12"/>
      <c r="C240" s="12"/>
      <c r="D240" s="12"/>
      <c r="E240" s="12"/>
      <c r="F240" s="12"/>
      <c r="G240" s="12"/>
      <c r="H240" s="12"/>
      <c r="I240" s="12"/>
      <c r="J240" s="12"/>
      <c r="K240" s="12"/>
      <c r="L240" s="12"/>
      <c r="M240" s="12"/>
      <c r="N240" s="12"/>
      <c r="O240" s="12"/>
      <c r="P240" s="12"/>
      <c r="Q240" s="12"/>
      <c r="U240" s="88" t="s">
        <v>201</v>
      </c>
      <c r="AM240" s="12"/>
      <c r="AN240" s="12"/>
      <c r="AO240" s="12"/>
      <c r="AP240" s="12"/>
      <c r="AQ240" s="12"/>
      <c r="AR240" s="12"/>
      <c r="AS240" s="12"/>
      <c r="AT240" s="12"/>
      <c r="AU240" s="12"/>
      <c r="AV240" s="12"/>
      <c r="AW240" s="12"/>
      <c r="AX240" s="12"/>
      <c r="AY240" s="12"/>
      <c r="AZ240" s="12"/>
      <c r="BA240" s="12"/>
    </row>
    <row r="241" spans="1:53" ht="12.75">
      <c r="A241" s="12"/>
      <c r="B241" s="12"/>
      <c r="C241" s="12"/>
      <c r="D241" s="12"/>
      <c r="E241" s="12"/>
      <c r="F241" s="12"/>
      <c r="G241" s="12"/>
      <c r="H241" s="12"/>
      <c r="I241" s="12"/>
      <c r="J241" s="12"/>
      <c r="K241" s="12"/>
      <c r="L241" s="12"/>
      <c r="M241" s="12"/>
      <c r="N241" s="12"/>
      <c r="O241" s="12"/>
      <c r="P241" s="12"/>
      <c r="Q241" s="12"/>
      <c r="S241" s="84" t="s">
        <v>164</v>
      </c>
      <c r="T241" s="8">
        <v>1</v>
      </c>
      <c r="U241" s="8" t="str">
        <f aca="true" ca="1" t="shared" si="6" ref="U241:U247">CELL("address",INDIRECT(S241))</f>
        <v>$D$2</v>
      </c>
      <c r="AM241" s="12"/>
      <c r="AN241" s="12"/>
      <c r="AO241" s="12"/>
      <c r="AP241" s="12"/>
      <c r="AQ241" s="12"/>
      <c r="AR241" s="12"/>
      <c r="AS241" s="12"/>
      <c r="AT241" s="12"/>
      <c r="AU241" s="12"/>
      <c r="AV241" s="12"/>
      <c r="AW241" s="12"/>
      <c r="AX241" s="12"/>
      <c r="AY241" s="12"/>
      <c r="AZ241" s="12"/>
      <c r="BA241" s="12"/>
    </row>
    <row r="242" spans="1:53" ht="12.75">
      <c r="A242" s="12"/>
      <c r="B242" s="12"/>
      <c r="C242" s="12"/>
      <c r="D242" s="12"/>
      <c r="E242" s="12"/>
      <c r="F242" s="12"/>
      <c r="G242" s="12"/>
      <c r="H242" s="12"/>
      <c r="I242" s="12"/>
      <c r="J242" s="12"/>
      <c r="K242" s="12"/>
      <c r="L242" s="12"/>
      <c r="M242" s="12"/>
      <c r="N242" s="12"/>
      <c r="O242" s="12"/>
      <c r="P242" s="12"/>
      <c r="Q242" s="12"/>
      <c r="S242" s="84" t="s">
        <v>165</v>
      </c>
      <c r="T242" s="8">
        <v>2</v>
      </c>
      <c r="U242" s="8" t="str">
        <f ca="1" t="shared" si="6"/>
        <v>$D$3</v>
      </c>
      <c r="AM242" s="12"/>
      <c r="AN242" s="12"/>
      <c r="AO242" s="12"/>
      <c r="AP242" s="12"/>
      <c r="AQ242" s="12"/>
      <c r="AR242" s="12"/>
      <c r="AS242" s="12"/>
      <c r="AT242" s="12"/>
      <c r="AU242" s="12"/>
      <c r="AV242" s="12"/>
      <c r="AW242" s="12"/>
      <c r="AX242" s="12"/>
      <c r="AY242" s="12"/>
      <c r="AZ242" s="12"/>
      <c r="BA242" s="12"/>
    </row>
    <row r="243" spans="1:53" ht="12.75">
      <c r="A243" s="12"/>
      <c r="B243" s="12"/>
      <c r="C243" s="12"/>
      <c r="D243" s="12"/>
      <c r="E243" s="12"/>
      <c r="F243" s="12"/>
      <c r="G243" s="12"/>
      <c r="H243" s="12"/>
      <c r="I243" s="12"/>
      <c r="J243" s="12"/>
      <c r="K243" s="12"/>
      <c r="L243" s="12"/>
      <c r="M243" s="12"/>
      <c r="N243" s="12"/>
      <c r="O243" s="12"/>
      <c r="P243" s="12"/>
      <c r="Q243" s="12"/>
      <c r="S243" s="84" t="s">
        <v>198</v>
      </c>
      <c r="T243" s="8">
        <v>3</v>
      </c>
      <c r="U243" s="8" t="str">
        <f ca="1" t="shared" si="6"/>
        <v>$D$5</v>
      </c>
      <c r="AM243" s="12"/>
      <c r="AN243" s="12"/>
      <c r="AO243" s="12"/>
      <c r="AP243" s="12"/>
      <c r="AQ243" s="12"/>
      <c r="AR243" s="12"/>
      <c r="AS243" s="12"/>
      <c r="AT243" s="12"/>
      <c r="AU243" s="12"/>
      <c r="AV243" s="12"/>
      <c r="AW243" s="12"/>
      <c r="AX243" s="12"/>
      <c r="AY243" s="12"/>
      <c r="AZ243" s="12"/>
      <c r="BA243" s="12"/>
    </row>
    <row r="244" spans="1:53" ht="12.75">
      <c r="A244" s="12"/>
      <c r="B244" s="12"/>
      <c r="C244" s="12"/>
      <c r="D244" s="12"/>
      <c r="E244" s="12"/>
      <c r="F244" s="12"/>
      <c r="G244" s="12"/>
      <c r="H244" s="12"/>
      <c r="I244" s="12"/>
      <c r="J244" s="12"/>
      <c r="K244" s="12"/>
      <c r="L244" s="12"/>
      <c r="M244" s="12"/>
      <c r="N244" s="12"/>
      <c r="O244" s="12"/>
      <c r="P244" s="12"/>
      <c r="Q244" s="12"/>
      <c r="S244" s="84" t="s">
        <v>199</v>
      </c>
      <c r="T244" s="8">
        <v>4</v>
      </c>
      <c r="U244" s="8" t="str">
        <f ca="1" t="shared" si="6"/>
        <v>$D$6</v>
      </c>
      <c r="AM244" s="12"/>
      <c r="AN244" s="12"/>
      <c r="AO244" s="12"/>
      <c r="AP244" s="12"/>
      <c r="AQ244" s="12"/>
      <c r="AR244" s="12"/>
      <c r="AS244" s="12"/>
      <c r="AT244" s="12"/>
      <c r="AU244" s="12"/>
      <c r="AV244" s="12"/>
      <c r="AW244" s="12"/>
      <c r="AX244" s="12"/>
      <c r="AY244" s="12"/>
      <c r="AZ244" s="12"/>
      <c r="BA244" s="12"/>
    </row>
    <row r="245" spans="1:53" ht="12.75">
      <c r="A245" s="12"/>
      <c r="B245" s="12"/>
      <c r="C245" s="12"/>
      <c r="D245" s="12"/>
      <c r="E245" s="12"/>
      <c r="F245" s="12"/>
      <c r="G245" s="12"/>
      <c r="H245" s="12"/>
      <c r="I245" s="12"/>
      <c r="J245" s="12"/>
      <c r="K245" s="12"/>
      <c r="L245" s="12"/>
      <c r="M245" s="12"/>
      <c r="N245" s="12"/>
      <c r="O245" s="12"/>
      <c r="P245" s="12"/>
      <c r="Q245" s="12"/>
      <c r="S245" s="84" t="s">
        <v>228</v>
      </c>
      <c r="T245" s="8">
        <v>5</v>
      </c>
      <c r="U245" s="8" t="str">
        <f ca="1" t="shared" si="6"/>
        <v>$D$7</v>
      </c>
      <c r="AM245" s="12"/>
      <c r="AN245" s="12"/>
      <c r="AO245" s="12"/>
      <c r="AP245" s="12"/>
      <c r="AQ245" s="12"/>
      <c r="AR245" s="12"/>
      <c r="AS245" s="12"/>
      <c r="AT245" s="12"/>
      <c r="AU245" s="12"/>
      <c r="AV245" s="12"/>
      <c r="AW245" s="12"/>
      <c r="AX245" s="12"/>
      <c r="AY245" s="12"/>
      <c r="AZ245" s="12"/>
      <c r="BA245" s="12"/>
    </row>
    <row r="246" spans="1:53" ht="12.75">
      <c r="A246" s="12"/>
      <c r="B246" s="12"/>
      <c r="C246" s="12"/>
      <c r="D246" s="12"/>
      <c r="E246" s="12"/>
      <c r="F246" s="12"/>
      <c r="G246" s="12"/>
      <c r="H246" s="12"/>
      <c r="I246" s="12"/>
      <c r="J246" s="12"/>
      <c r="K246" s="12"/>
      <c r="L246" s="12"/>
      <c r="M246" s="12"/>
      <c r="N246" s="12"/>
      <c r="O246" s="12"/>
      <c r="P246" s="12"/>
      <c r="Q246" s="12"/>
      <c r="S246" s="84" t="s">
        <v>229</v>
      </c>
      <c r="T246" s="8">
        <v>6</v>
      </c>
      <c r="U246" s="8" t="str">
        <f ca="1" t="shared" si="6"/>
        <v>$D$8</v>
      </c>
      <c r="AM246" s="12"/>
      <c r="AN246" s="12"/>
      <c r="AO246" s="12"/>
      <c r="AP246" s="12"/>
      <c r="AQ246" s="12"/>
      <c r="AR246" s="12"/>
      <c r="AS246" s="12"/>
      <c r="AT246" s="12"/>
      <c r="AU246" s="12"/>
      <c r="AV246" s="12"/>
      <c r="AW246" s="12"/>
      <c r="AX246" s="12"/>
      <c r="AY246" s="12"/>
      <c r="AZ246" s="12"/>
      <c r="BA246" s="12"/>
    </row>
    <row r="247" spans="1:53" ht="12.75">
      <c r="A247" s="12"/>
      <c r="B247" s="12"/>
      <c r="C247" s="12"/>
      <c r="D247" s="12"/>
      <c r="E247" s="12"/>
      <c r="F247" s="12"/>
      <c r="G247" s="12"/>
      <c r="H247" s="12"/>
      <c r="I247" s="12"/>
      <c r="J247" s="12"/>
      <c r="K247" s="12"/>
      <c r="L247" s="12"/>
      <c r="M247" s="12"/>
      <c r="N247" s="12"/>
      <c r="O247" s="12"/>
      <c r="P247" s="12"/>
      <c r="Q247" s="12"/>
      <c r="S247" s="84" t="s">
        <v>230</v>
      </c>
      <c r="T247" s="8">
        <v>7</v>
      </c>
      <c r="U247" s="8" t="str">
        <f ca="1" t="shared" si="6"/>
        <v>$D$9</v>
      </c>
      <c r="AM247" s="12"/>
      <c r="AN247" s="12"/>
      <c r="AO247" s="12"/>
      <c r="AP247" s="12"/>
      <c r="AQ247" s="12"/>
      <c r="AR247" s="12"/>
      <c r="AS247" s="12"/>
      <c r="AT247" s="12"/>
      <c r="AU247" s="12"/>
      <c r="AV247" s="12"/>
      <c r="AW247" s="12"/>
      <c r="AX247" s="12"/>
      <c r="AY247" s="12"/>
      <c r="AZ247" s="12"/>
      <c r="BA247" s="12"/>
    </row>
    <row r="248" spans="1:53" ht="12.75">
      <c r="A248" s="12"/>
      <c r="B248" s="12"/>
      <c r="C248" s="12"/>
      <c r="D248" s="12"/>
      <c r="E248" s="12"/>
      <c r="F248" s="12"/>
      <c r="G248" s="12"/>
      <c r="H248" s="12"/>
      <c r="I248" s="12"/>
      <c r="J248" s="12"/>
      <c r="K248" s="12"/>
      <c r="L248" s="12"/>
      <c r="M248" s="12"/>
      <c r="N248" s="12"/>
      <c r="O248" s="12"/>
      <c r="P248" s="12"/>
      <c r="Q248" s="12"/>
      <c r="S248" s="84" t="s">
        <v>167</v>
      </c>
      <c r="T248" s="8">
        <v>8</v>
      </c>
      <c r="U248" s="8" t="str">
        <f ca="1">CELL("address",INDIRECT(S248))</f>
        <v>$G$2</v>
      </c>
      <c r="AM248" s="12"/>
      <c r="AN248" s="12"/>
      <c r="AO248" s="12"/>
      <c r="AP248" s="12"/>
      <c r="AQ248" s="12"/>
      <c r="AR248" s="12"/>
      <c r="AS248" s="12"/>
      <c r="AT248" s="12"/>
      <c r="AU248" s="12"/>
      <c r="AV248" s="12"/>
      <c r="AW248" s="12"/>
      <c r="AX248" s="12"/>
      <c r="AY248" s="12"/>
      <c r="AZ248" s="12"/>
      <c r="BA248" s="12"/>
    </row>
    <row r="249" spans="1:53" ht="12.75">
      <c r="A249" s="12"/>
      <c r="B249" s="12"/>
      <c r="C249" s="12"/>
      <c r="D249" s="12"/>
      <c r="E249" s="12"/>
      <c r="F249" s="12"/>
      <c r="G249" s="12"/>
      <c r="H249" s="12"/>
      <c r="I249" s="12"/>
      <c r="J249" s="12"/>
      <c r="K249" s="12"/>
      <c r="L249" s="12"/>
      <c r="M249" s="12"/>
      <c r="N249" s="12"/>
      <c r="O249" s="12"/>
      <c r="P249" s="12"/>
      <c r="Q249" s="12"/>
      <c r="S249" s="8" t="s">
        <v>174</v>
      </c>
      <c r="T249" s="8">
        <v>9</v>
      </c>
      <c r="U249" s="8" t="str">
        <f ca="1">CELL("address",INDIRECT(S249))</f>
        <v>$A$17</v>
      </c>
      <c r="AM249" s="12"/>
      <c r="AN249" s="12"/>
      <c r="AO249" s="12"/>
      <c r="AP249" s="12"/>
      <c r="AQ249" s="12"/>
      <c r="AR249" s="12"/>
      <c r="AS249" s="12"/>
      <c r="AT249" s="12"/>
      <c r="AU249" s="12"/>
      <c r="AV249" s="12"/>
      <c r="AW249" s="12"/>
      <c r="AX249" s="12"/>
      <c r="AY249" s="12"/>
      <c r="AZ249" s="12"/>
      <c r="BA249" s="12"/>
    </row>
    <row r="250" spans="1:53" ht="12.75">
      <c r="A250" s="12"/>
      <c r="B250" s="12"/>
      <c r="C250" s="12"/>
      <c r="D250" s="12"/>
      <c r="E250" s="12"/>
      <c r="F250" s="12"/>
      <c r="G250" s="12"/>
      <c r="H250" s="12"/>
      <c r="I250" s="12"/>
      <c r="J250" s="12"/>
      <c r="K250" s="12"/>
      <c r="L250" s="12"/>
      <c r="M250" s="12"/>
      <c r="N250" s="12"/>
      <c r="O250" s="12"/>
      <c r="P250" s="12"/>
      <c r="Q250" s="12"/>
      <c r="AM250" s="12"/>
      <c r="AN250" s="12"/>
      <c r="AO250" s="12"/>
      <c r="AP250" s="12"/>
      <c r="AQ250" s="12"/>
      <c r="AR250" s="12"/>
      <c r="AS250" s="12"/>
      <c r="AT250" s="12"/>
      <c r="AU250" s="12"/>
      <c r="AV250" s="12"/>
      <c r="AW250" s="12"/>
      <c r="AX250" s="12"/>
      <c r="AY250" s="12"/>
      <c r="AZ250" s="12"/>
      <c r="BA250" s="12"/>
    </row>
    <row r="251" spans="1:53" ht="12.75">
      <c r="A251" s="12"/>
      <c r="B251" s="12"/>
      <c r="C251" s="12"/>
      <c r="D251" s="12"/>
      <c r="E251" s="12"/>
      <c r="F251" s="12"/>
      <c r="G251" s="12"/>
      <c r="H251" s="12"/>
      <c r="I251" s="12"/>
      <c r="J251" s="12"/>
      <c r="K251" s="12"/>
      <c r="L251" s="12"/>
      <c r="M251" s="12"/>
      <c r="N251" s="12"/>
      <c r="O251" s="12"/>
      <c r="P251" s="12"/>
      <c r="Q251" s="12"/>
      <c r="S251" s="8" t="s">
        <v>176</v>
      </c>
      <c r="AM251" s="12"/>
      <c r="AN251" s="12"/>
      <c r="AO251" s="12"/>
      <c r="AP251" s="12"/>
      <c r="AQ251" s="12"/>
      <c r="AR251" s="12"/>
      <c r="AS251" s="12"/>
      <c r="AT251" s="12"/>
      <c r="AU251" s="12"/>
      <c r="AV251" s="12"/>
      <c r="AW251" s="12"/>
      <c r="AX251" s="12"/>
      <c r="AY251" s="12"/>
      <c r="AZ251" s="12"/>
      <c r="BA251" s="12"/>
    </row>
    <row r="252" spans="1:53" ht="12.75">
      <c r="A252" s="12"/>
      <c r="B252" s="12"/>
      <c r="C252" s="12"/>
      <c r="D252" s="12"/>
      <c r="E252" s="12"/>
      <c r="F252" s="12"/>
      <c r="G252" s="12"/>
      <c r="H252" s="12"/>
      <c r="I252" s="12"/>
      <c r="J252" s="12"/>
      <c r="K252" s="12"/>
      <c r="L252" s="12"/>
      <c r="M252" s="12"/>
      <c r="N252" s="12"/>
      <c r="O252" s="12"/>
      <c r="P252" s="12"/>
      <c r="Q252" s="12"/>
      <c r="S252" s="8" t="s">
        <v>11</v>
      </c>
      <c r="T252" s="103" t="s">
        <v>208</v>
      </c>
      <c r="AM252" s="12"/>
      <c r="AN252" s="12"/>
      <c r="AO252" s="12"/>
      <c r="AP252" s="12"/>
      <c r="AQ252" s="12"/>
      <c r="AR252" s="12"/>
      <c r="AS252" s="12"/>
      <c r="AT252" s="12"/>
      <c r="AU252" s="12"/>
      <c r="AV252" s="12"/>
      <c r="AW252" s="12"/>
      <c r="AX252" s="12"/>
      <c r="AY252" s="12"/>
      <c r="AZ252" s="12"/>
      <c r="BA252" s="12"/>
    </row>
    <row r="253" spans="1:53" ht="12.75">
      <c r="A253" s="12"/>
      <c r="B253" s="12"/>
      <c r="C253" s="12"/>
      <c r="D253" s="12"/>
      <c r="E253" s="12"/>
      <c r="F253" s="12"/>
      <c r="G253" s="12"/>
      <c r="H253" s="12"/>
      <c r="I253" s="12"/>
      <c r="J253" s="12"/>
      <c r="K253" s="12"/>
      <c r="L253" s="12"/>
      <c r="M253" s="12"/>
      <c r="N253" s="12"/>
      <c r="O253" s="12"/>
      <c r="P253" s="12"/>
      <c r="Q253" s="12"/>
      <c r="S253" s="8" t="s">
        <v>177</v>
      </c>
      <c r="AM253" s="12"/>
      <c r="AN253" s="12"/>
      <c r="AO253" s="12"/>
      <c r="AP253" s="12"/>
      <c r="AQ253" s="12"/>
      <c r="AR253" s="12"/>
      <c r="AS253" s="12"/>
      <c r="AT253" s="12"/>
      <c r="AU253" s="12"/>
      <c r="AV253" s="12"/>
      <c r="AW253" s="12"/>
      <c r="AX253" s="12"/>
      <c r="AY253" s="12"/>
      <c r="AZ253" s="12"/>
      <c r="BA253" s="12"/>
    </row>
    <row r="254" spans="1:53" ht="12.75">
      <c r="A254" s="12"/>
      <c r="B254" s="12"/>
      <c r="C254" s="12"/>
      <c r="D254" s="12"/>
      <c r="E254" s="12"/>
      <c r="F254" s="12"/>
      <c r="G254" s="12"/>
      <c r="H254" s="12"/>
      <c r="I254" s="12"/>
      <c r="J254" s="12"/>
      <c r="K254" s="12"/>
      <c r="L254" s="12"/>
      <c r="M254" s="12"/>
      <c r="N254" s="12"/>
      <c r="O254" s="12"/>
      <c r="P254" s="12"/>
      <c r="Q254" s="12"/>
      <c r="S254" s="8" t="e">
        <f ca="1">MATCH(HoldCurrentCell,INDIRECT(EditableCellAddrRangeName),0)</f>
        <v>#N/A</v>
      </c>
      <c r="T254" s="88"/>
      <c r="AM254" s="12"/>
      <c r="AN254" s="12"/>
      <c r="AO254" s="12"/>
      <c r="AP254" s="12"/>
      <c r="AQ254" s="12"/>
      <c r="AR254" s="12"/>
      <c r="AS254" s="12"/>
      <c r="AT254" s="12"/>
      <c r="AU254" s="12"/>
      <c r="AV254" s="12"/>
      <c r="AW254" s="12"/>
      <c r="AX254" s="12"/>
      <c r="AY254" s="12"/>
      <c r="AZ254" s="12"/>
      <c r="BA254" s="12"/>
    </row>
    <row r="255" spans="1:53" ht="12.75">
      <c r="A255" s="12"/>
      <c r="B255" s="12"/>
      <c r="C255" s="12"/>
      <c r="D255" s="12"/>
      <c r="E255" s="12"/>
      <c r="F255" s="12"/>
      <c r="G255" s="12"/>
      <c r="H255" s="12"/>
      <c r="I255" s="12"/>
      <c r="J255" s="12"/>
      <c r="K255" s="12"/>
      <c r="L255" s="12"/>
      <c r="M255" s="12"/>
      <c r="N255" s="12"/>
      <c r="O255" s="12"/>
      <c r="P255" s="12"/>
      <c r="Q255" s="12"/>
      <c r="S255" s="8" t="s">
        <v>255</v>
      </c>
      <c r="T255" s="88"/>
      <c r="AM255" s="12"/>
      <c r="AN255" s="12"/>
      <c r="AO255" s="12"/>
      <c r="AP255" s="12"/>
      <c r="AQ255" s="12"/>
      <c r="AR255" s="12"/>
      <c r="AS255" s="12"/>
      <c r="AT255" s="12"/>
      <c r="AU255" s="12"/>
      <c r="AV255" s="12"/>
      <c r="AW255" s="12"/>
      <c r="AX255" s="12"/>
      <c r="AY255" s="12"/>
      <c r="AZ255" s="12"/>
      <c r="BA255" s="12"/>
    </row>
    <row r="256" spans="1:53" ht="12.75">
      <c r="A256" s="12"/>
      <c r="B256" s="12"/>
      <c r="C256" s="12"/>
      <c r="D256" s="12"/>
      <c r="E256" s="12"/>
      <c r="F256" s="12"/>
      <c r="G256" s="12"/>
      <c r="H256" s="12"/>
      <c r="I256" s="12"/>
      <c r="J256" s="12"/>
      <c r="K256" s="12"/>
      <c r="L256" s="12"/>
      <c r="M256" s="12"/>
      <c r="N256" s="12"/>
      <c r="O256" s="12"/>
      <c r="P256" s="12"/>
      <c r="Q256" s="12"/>
      <c r="S256" s="177"/>
      <c r="T256" s="88"/>
      <c r="AM256" s="12"/>
      <c r="AN256" s="12"/>
      <c r="AO256" s="12"/>
      <c r="AP256" s="12"/>
      <c r="AQ256" s="12"/>
      <c r="AR256" s="12"/>
      <c r="AS256" s="12"/>
      <c r="AT256" s="12"/>
      <c r="AU256" s="12"/>
      <c r="AV256" s="12"/>
      <c r="AW256" s="12"/>
      <c r="AX256" s="12"/>
      <c r="AY256" s="12"/>
      <c r="AZ256" s="12"/>
      <c r="BA256" s="12"/>
    </row>
    <row r="257" spans="1:53" ht="12.75">
      <c r="A257" s="12"/>
      <c r="B257" s="12"/>
      <c r="C257" s="12"/>
      <c r="D257" s="12"/>
      <c r="E257" s="12"/>
      <c r="F257" s="12"/>
      <c r="G257" s="12"/>
      <c r="H257" s="12"/>
      <c r="I257" s="12"/>
      <c r="J257" s="12"/>
      <c r="K257" s="12"/>
      <c r="L257" s="12"/>
      <c r="M257" s="12"/>
      <c r="N257" s="12"/>
      <c r="O257" s="12"/>
      <c r="P257" s="12"/>
      <c r="Q257" s="12"/>
      <c r="S257" s="8" t="s">
        <v>178</v>
      </c>
      <c r="AM257" s="12"/>
      <c r="AN257" s="12"/>
      <c r="AO257" s="12"/>
      <c r="AP257" s="12"/>
      <c r="AQ257" s="12"/>
      <c r="AR257" s="12"/>
      <c r="AS257" s="12"/>
      <c r="AT257" s="12"/>
      <c r="AU257" s="12"/>
      <c r="AV257" s="12"/>
      <c r="AW257" s="12"/>
      <c r="AX257" s="12"/>
      <c r="AY257" s="12"/>
      <c r="AZ257" s="12"/>
      <c r="BA257" s="12"/>
    </row>
    <row r="258" spans="1:53" ht="12.75">
      <c r="A258" s="12"/>
      <c r="B258" s="12"/>
      <c r="C258" s="12"/>
      <c r="D258" s="12"/>
      <c r="E258" s="12"/>
      <c r="F258" s="12"/>
      <c r="G258" s="12"/>
      <c r="H258" s="12"/>
      <c r="I258" s="12"/>
      <c r="J258" s="12"/>
      <c r="K258" s="12"/>
      <c r="L258" s="12"/>
      <c r="M258" s="12"/>
      <c r="N258" s="12"/>
      <c r="O258" s="12"/>
      <c r="P258" s="12"/>
      <c r="Q258" s="12"/>
      <c r="S258" s="8" t="e">
        <f ca="1">INDEX(INDIRECT(EditableCellAddrRangeName),S254+1,1)</f>
        <v>#N/A</v>
      </c>
      <c r="AM258" s="12"/>
      <c r="AN258" s="12"/>
      <c r="AO258" s="12"/>
      <c r="AP258" s="12"/>
      <c r="AQ258" s="12"/>
      <c r="AR258" s="12"/>
      <c r="AS258" s="12"/>
      <c r="AT258" s="12"/>
      <c r="AU258" s="12"/>
      <c r="AV258" s="12"/>
      <c r="AW258" s="12"/>
      <c r="AX258" s="12"/>
      <c r="AY258" s="12"/>
      <c r="AZ258" s="12"/>
      <c r="BA258" s="12"/>
    </row>
    <row r="259" spans="1:53" ht="12.75">
      <c r="A259" s="12"/>
      <c r="B259" s="12"/>
      <c r="C259" s="12"/>
      <c r="D259" s="12"/>
      <c r="E259" s="12"/>
      <c r="F259" s="12"/>
      <c r="G259" s="12"/>
      <c r="H259" s="12"/>
      <c r="I259" s="12"/>
      <c r="J259" s="12"/>
      <c r="K259" s="12"/>
      <c r="L259" s="12"/>
      <c r="M259" s="12"/>
      <c r="N259" s="12"/>
      <c r="O259" s="12"/>
      <c r="P259" s="12"/>
      <c r="Q259" s="12"/>
      <c r="S259" s="8" t="s">
        <v>179</v>
      </c>
      <c r="AM259" s="12"/>
      <c r="AN259" s="12"/>
      <c r="AO259" s="12"/>
      <c r="AP259" s="12"/>
      <c r="AQ259" s="12"/>
      <c r="AR259" s="12"/>
      <c r="AS259" s="12"/>
      <c r="AT259" s="12"/>
      <c r="AU259" s="12"/>
      <c r="AV259" s="12"/>
      <c r="AW259" s="12"/>
      <c r="AX259" s="12"/>
      <c r="AY259" s="12"/>
      <c r="AZ259" s="12"/>
      <c r="BA259" s="12"/>
    </row>
    <row r="260" spans="1:53" ht="12.75">
      <c r="A260" s="12"/>
      <c r="B260" s="12"/>
      <c r="C260" s="12"/>
      <c r="D260" s="12"/>
      <c r="E260" s="12"/>
      <c r="F260" s="12"/>
      <c r="G260" s="12"/>
      <c r="H260" s="12"/>
      <c r="I260" s="12"/>
      <c r="J260" s="12"/>
      <c r="K260" s="12"/>
      <c r="L260" s="12"/>
      <c r="M260" s="12"/>
      <c r="N260" s="12"/>
      <c r="O260" s="12"/>
      <c r="P260" s="12"/>
      <c r="Q260" s="12"/>
      <c r="S260" s="8" t="e">
        <f ca="1">INDEX(INDIRECT(EditableCellAddrRangeName),S254-1,1)</f>
        <v>#N/A</v>
      </c>
      <c r="AM260" s="12"/>
      <c r="AN260" s="12"/>
      <c r="AO260" s="12"/>
      <c r="AP260" s="12"/>
      <c r="AQ260" s="12"/>
      <c r="AR260" s="12"/>
      <c r="AS260" s="12"/>
      <c r="AT260" s="12"/>
      <c r="AU260" s="12"/>
      <c r="AV260" s="12"/>
      <c r="AW260" s="12"/>
      <c r="AX260" s="12"/>
      <c r="AY260" s="12"/>
      <c r="AZ260" s="12"/>
      <c r="BA260" s="12"/>
    </row>
    <row r="261" spans="1:53" ht="12.75">
      <c r="A261" s="12"/>
      <c r="B261" s="12"/>
      <c r="C261" s="12"/>
      <c r="D261" s="12"/>
      <c r="E261" s="12"/>
      <c r="F261" s="12"/>
      <c r="G261" s="12"/>
      <c r="H261" s="12"/>
      <c r="I261" s="12"/>
      <c r="J261" s="12"/>
      <c r="K261" s="12"/>
      <c r="L261" s="12"/>
      <c r="M261" s="12"/>
      <c r="N261" s="12"/>
      <c r="O261" s="12"/>
      <c r="P261" s="12"/>
      <c r="Q261" s="12"/>
      <c r="AM261" s="12"/>
      <c r="AN261" s="12"/>
      <c r="AO261" s="12"/>
      <c r="AP261" s="12"/>
      <c r="AQ261" s="12"/>
      <c r="AR261" s="12"/>
      <c r="AS261" s="12"/>
      <c r="AT261" s="12"/>
      <c r="AU261" s="12"/>
      <c r="AV261" s="12"/>
      <c r="AW261" s="12"/>
      <c r="AX261" s="12"/>
      <c r="AY261" s="12"/>
      <c r="AZ261" s="12"/>
      <c r="BA261" s="12"/>
    </row>
    <row r="262" spans="1:53" ht="12.75">
      <c r="A262" s="12"/>
      <c r="B262" s="12"/>
      <c r="C262" s="12"/>
      <c r="D262" s="12"/>
      <c r="E262" s="12"/>
      <c r="F262" s="12"/>
      <c r="G262" s="12"/>
      <c r="H262" s="12"/>
      <c r="I262" s="12"/>
      <c r="J262" s="12"/>
      <c r="K262" s="12"/>
      <c r="L262" s="12"/>
      <c r="M262" s="12"/>
      <c r="N262" s="12"/>
      <c r="O262" s="12"/>
      <c r="P262" s="12"/>
      <c r="Q262" s="12"/>
      <c r="S262" s="8" t="s">
        <v>202</v>
      </c>
      <c r="AM262" s="12"/>
      <c r="AN262" s="12"/>
      <c r="AO262" s="12"/>
      <c r="AP262" s="12"/>
      <c r="AQ262" s="12"/>
      <c r="AR262" s="12"/>
      <c r="AS262" s="12"/>
      <c r="AT262" s="12"/>
      <c r="AU262" s="12"/>
      <c r="AV262" s="12"/>
      <c r="AW262" s="12"/>
      <c r="AX262" s="12"/>
      <c r="AY262" s="12"/>
      <c r="AZ262" s="12"/>
      <c r="BA262" s="12"/>
    </row>
    <row r="263" spans="1:53" ht="12.75">
      <c r="A263" s="12"/>
      <c r="B263" s="12"/>
      <c r="C263" s="12"/>
      <c r="D263" s="12"/>
      <c r="E263" s="12"/>
      <c r="F263" s="12"/>
      <c r="G263" s="12"/>
      <c r="H263" s="12"/>
      <c r="I263" s="12"/>
      <c r="J263" s="12"/>
      <c r="K263" s="12"/>
      <c r="L263" s="12"/>
      <c r="M263" s="12"/>
      <c r="N263" s="12"/>
      <c r="O263" s="12"/>
      <c r="P263" s="12"/>
      <c r="Q263" s="12"/>
      <c r="S263" s="8" t="str">
        <f>IF(ThisFileShipPackType="Pack","EditableCellAddrPkg",IF(ThisFileShipPackType="Ship","EditableCellAddrShip","?"))</f>
        <v>EditableCellAddrPkg</v>
      </c>
      <c r="AM263" s="12"/>
      <c r="AN263" s="12"/>
      <c r="AO263" s="12"/>
      <c r="AP263" s="12"/>
      <c r="AQ263" s="12"/>
      <c r="AR263" s="12"/>
      <c r="AS263" s="12"/>
      <c r="AT263" s="12"/>
      <c r="AU263" s="12"/>
      <c r="AV263" s="12"/>
      <c r="AW263" s="12"/>
      <c r="AX263" s="12"/>
      <c r="AY263" s="12"/>
      <c r="AZ263" s="12"/>
      <c r="BA263" s="12"/>
    </row>
    <row r="264" spans="1:53" ht="12.75">
      <c r="A264" s="12"/>
      <c r="B264" s="12"/>
      <c r="C264" s="12"/>
      <c r="D264" s="12"/>
      <c r="E264" s="12"/>
      <c r="F264" s="12"/>
      <c r="G264" s="12"/>
      <c r="H264" s="12"/>
      <c r="I264" s="12"/>
      <c r="J264" s="12"/>
      <c r="K264" s="12"/>
      <c r="L264" s="12"/>
      <c r="M264" s="12"/>
      <c r="N264" s="12"/>
      <c r="O264" s="12"/>
      <c r="P264" s="12"/>
      <c r="Q264" s="12"/>
      <c r="AM264" s="12"/>
      <c r="AN264" s="12"/>
      <c r="AO264" s="12"/>
      <c r="AP264" s="12"/>
      <c r="AQ264" s="12"/>
      <c r="AR264" s="12"/>
      <c r="AS264" s="12"/>
      <c r="AT264" s="12"/>
      <c r="AU264" s="12"/>
      <c r="AV264" s="12"/>
      <c r="AW264" s="12"/>
      <c r="AX264" s="12"/>
      <c r="AY264" s="12"/>
      <c r="AZ264" s="12"/>
      <c r="BA264" s="12"/>
    </row>
    <row r="265" spans="1:53" ht="12.75">
      <c r="A265" s="12"/>
      <c r="B265" s="12"/>
      <c r="C265" s="12"/>
      <c r="D265" s="12"/>
      <c r="E265" s="12"/>
      <c r="F265" s="12"/>
      <c r="G265" s="12"/>
      <c r="H265" s="12"/>
      <c r="I265" s="12"/>
      <c r="J265" s="12"/>
      <c r="K265" s="12"/>
      <c r="L265" s="12"/>
      <c r="M265" s="12"/>
      <c r="N265" s="12"/>
      <c r="O265" s="12"/>
      <c r="P265" s="12"/>
      <c r="Q265" s="12"/>
      <c r="S265" s="8" t="s">
        <v>180</v>
      </c>
      <c r="AM265" s="12"/>
      <c r="AN265" s="12"/>
      <c r="AO265" s="12"/>
      <c r="AP265" s="12"/>
      <c r="AQ265" s="12"/>
      <c r="AR265" s="12"/>
      <c r="AS265" s="12"/>
      <c r="AT265" s="12"/>
      <c r="AU265" s="12"/>
      <c r="AV265" s="12"/>
      <c r="AW265" s="12"/>
      <c r="AX265" s="12"/>
      <c r="AY265" s="12"/>
      <c r="AZ265" s="12"/>
      <c r="BA265" s="12"/>
    </row>
    <row r="266" spans="1:53" ht="12.75">
      <c r="A266" s="12"/>
      <c r="B266" s="12"/>
      <c r="C266" s="12"/>
      <c r="D266" s="12"/>
      <c r="E266" s="12"/>
      <c r="F266" s="12"/>
      <c r="G266" s="12"/>
      <c r="H266" s="12"/>
      <c r="I266" s="12"/>
      <c r="J266" s="12"/>
      <c r="K266" s="12"/>
      <c r="L266" s="12"/>
      <c r="M266" s="12"/>
      <c r="N266" s="12"/>
      <c r="O266" s="12"/>
      <c r="P266" s="12"/>
      <c r="Q266" s="12"/>
      <c r="S266" s="63"/>
      <c r="AM266" s="12"/>
      <c r="AN266" s="12"/>
      <c r="AO266" s="12"/>
      <c r="AP266" s="12"/>
      <c r="AQ266" s="12"/>
      <c r="AR266" s="12"/>
      <c r="AS266" s="12"/>
      <c r="AT266" s="12"/>
      <c r="AU266" s="12"/>
      <c r="AV266" s="12"/>
      <c r="AW266" s="12"/>
      <c r="AX266" s="12"/>
      <c r="AY266" s="12"/>
      <c r="AZ266" s="12"/>
      <c r="BA266" s="12"/>
    </row>
    <row r="267" spans="1:53" ht="12.75">
      <c r="A267" s="12"/>
      <c r="B267" s="12"/>
      <c r="C267" s="12"/>
      <c r="D267" s="12"/>
      <c r="E267" s="12"/>
      <c r="F267" s="12"/>
      <c r="G267" s="12"/>
      <c r="H267" s="12"/>
      <c r="I267" s="12"/>
      <c r="J267" s="12"/>
      <c r="K267" s="12"/>
      <c r="L267" s="12"/>
      <c r="M267" s="12"/>
      <c r="N267" s="12"/>
      <c r="O267" s="12"/>
      <c r="P267" s="12"/>
      <c r="Q267" s="12"/>
      <c r="AM267" s="12"/>
      <c r="AN267" s="12"/>
      <c r="AO267" s="12"/>
      <c r="AP267" s="12"/>
      <c r="AQ267" s="12"/>
      <c r="AR267" s="12"/>
      <c r="AS267" s="12"/>
      <c r="AT267" s="12"/>
      <c r="AU267" s="12"/>
      <c r="AV267" s="12"/>
      <c r="AW267" s="12"/>
      <c r="AX267" s="12"/>
      <c r="AY267" s="12"/>
      <c r="AZ267" s="12"/>
      <c r="BA267" s="12"/>
    </row>
    <row r="268" spans="1:53" ht="12.75">
      <c r="A268" s="12"/>
      <c r="B268" s="12"/>
      <c r="C268" s="12"/>
      <c r="D268" s="12"/>
      <c r="E268" s="12"/>
      <c r="F268" s="12"/>
      <c r="G268" s="12"/>
      <c r="H268" s="12"/>
      <c r="I268" s="12"/>
      <c r="J268" s="12"/>
      <c r="K268" s="12"/>
      <c r="L268" s="12"/>
      <c r="M268" s="12"/>
      <c r="N268" s="12"/>
      <c r="O268" s="12"/>
      <c r="P268" s="12"/>
      <c r="Q268" s="12"/>
      <c r="AM268" s="12"/>
      <c r="AN268" s="12"/>
      <c r="AO268" s="12"/>
      <c r="AP268" s="12"/>
      <c r="AQ268" s="12"/>
      <c r="AR268" s="12"/>
      <c r="AS268" s="12"/>
      <c r="AT268" s="12"/>
      <c r="AU268" s="12"/>
      <c r="AV268" s="12"/>
      <c r="AW268" s="12"/>
      <c r="AX268" s="12"/>
      <c r="AY268" s="12"/>
      <c r="AZ268" s="12"/>
      <c r="BA268" s="12"/>
    </row>
    <row r="269" spans="1:53" ht="12.75">
      <c r="A269" s="12"/>
      <c r="B269" s="12"/>
      <c r="C269" s="12"/>
      <c r="D269" s="12"/>
      <c r="E269" s="12"/>
      <c r="F269" s="12"/>
      <c r="G269" s="12"/>
      <c r="H269" s="12"/>
      <c r="I269" s="12"/>
      <c r="J269" s="12"/>
      <c r="K269" s="12"/>
      <c r="L269" s="12"/>
      <c r="M269" s="12"/>
      <c r="N269" s="12"/>
      <c r="O269" s="12"/>
      <c r="P269" s="12"/>
      <c r="Q269" s="20" t="s">
        <v>248</v>
      </c>
      <c r="AM269" s="12"/>
      <c r="AN269" s="12"/>
      <c r="AO269" s="12"/>
      <c r="AP269" s="12"/>
      <c r="AQ269" s="12"/>
      <c r="AR269" s="12"/>
      <c r="AS269" s="12"/>
      <c r="AT269" s="12"/>
      <c r="AU269" s="12"/>
      <c r="AV269" s="12"/>
      <c r="AW269" s="12"/>
      <c r="AX269" s="12"/>
      <c r="AY269" s="12"/>
      <c r="AZ269" s="12"/>
      <c r="BA269" s="12"/>
    </row>
    <row r="270" spans="1:53" ht="15">
      <c r="A270" s="82" t="s">
        <v>247</v>
      </c>
      <c r="B270" s="82" t="s">
        <v>247</v>
      </c>
      <c r="C270" s="82" t="s">
        <v>247</v>
      </c>
      <c r="D270" s="82" t="s">
        <v>247</v>
      </c>
      <c r="E270" s="82" t="s">
        <v>247</v>
      </c>
      <c r="F270" s="82" t="s">
        <v>247</v>
      </c>
      <c r="G270" s="82" t="s">
        <v>247</v>
      </c>
      <c r="H270" s="82" t="s">
        <v>247</v>
      </c>
      <c r="I270" s="82" t="s">
        <v>247</v>
      </c>
      <c r="J270" s="82" t="s">
        <v>247</v>
      </c>
      <c r="K270" s="82" t="s">
        <v>247</v>
      </c>
      <c r="L270" s="82"/>
      <c r="M270" s="82" t="s">
        <v>247</v>
      </c>
      <c r="N270" s="82" t="s">
        <v>247</v>
      </c>
      <c r="O270" s="82" t="s">
        <v>247</v>
      </c>
      <c r="P270" s="82" t="s">
        <v>247</v>
      </c>
      <c r="Q270" s="83" t="s">
        <v>247</v>
      </c>
      <c r="R270" s="133"/>
      <c r="S270" s="133" t="s">
        <v>247</v>
      </c>
      <c r="T270" s="129" t="s">
        <v>249</v>
      </c>
      <c r="AM270" s="12"/>
      <c r="AN270" s="12"/>
      <c r="AO270" s="12"/>
      <c r="AP270" s="12"/>
      <c r="AQ270" s="12"/>
      <c r="AR270" s="12"/>
      <c r="AS270" s="12"/>
      <c r="AT270" s="12"/>
      <c r="AU270" s="12"/>
      <c r="AV270" s="12"/>
      <c r="AW270" s="12"/>
      <c r="AX270" s="12"/>
      <c r="AY270" s="12"/>
      <c r="AZ270" s="12"/>
      <c r="BA270" s="12"/>
    </row>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spans="53:62" ht="12.75">
      <c r="BA1034" s="12"/>
      <c r="BJ1034" s="12"/>
    </row>
    <row r="1035" spans="1:17" ht="12.75" hidden="1">
      <c r="A1035" s="134" t="s">
        <v>3</v>
      </c>
      <c r="I1035" s="134" t="s">
        <v>195</v>
      </c>
      <c r="Q1035" s="135" t="s">
        <v>209</v>
      </c>
    </row>
    <row r="1036" spans="1:17" ht="16.5" customHeight="1" hidden="1" thickBot="1" thickTop="1">
      <c r="A1036" s="12"/>
      <c r="B1036" s="12" t="s">
        <v>245</v>
      </c>
      <c r="C1036" s="13"/>
      <c r="D1036" s="13"/>
      <c r="E1036" s="13"/>
      <c r="F1036" s="13"/>
      <c r="G1036" s="13"/>
      <c r="H1036" s="14"/>
      <c r="I1036" s="164" t="s">
        <v>34</v>
      </c>
      <c r="J1036" s="165"/>
      <c r="K1036" s="165"/>
      <c r="L1036" s="165"/>
      <c r="M1036" s="165"/>
      <c r="N1036" s="166"/>
      <c r="Q1036" s="136" t="s">
        <v>217</v>
      </c>
    </row>
    <row r="1037" spans="1:17" ht="16.5" customHeight="1" hidden="1">
      <c r="A1037" s="13"/>
      <c r="B1037" s="15"/>
      <c r="C1037" s="62" t="s">
        <v>32</v>
      </c>
      <c r="D1037" s="63"/>
      <c r="E1037" s="17"/>
      <c r="F1037" s="69" t="s">
        <v>113</v>
      </c>
      <c r="G1037" s="63"/>
      <c r="H1037" s="13"/>
      <c r="I1037" s="167"/>
      <c r="J1037" s="138"/>
      <c r="K1037" s="138"/>
      <c r="L1037" s="138"/>
      <c r="M1037" s="138"/>
      <c r="N1037" s="168"/>
      <c r="Q1037" s="136"/>
    </row>
    <row r="1038" spans="1:17" ht="16.5" customHeight="1" hidden="1" thickBot="1">
      <c r="A1038" s="12"/>
      <c r="B1038" s="16"/>
      <c r="C1038" s="60" t="s">
        <v>48</v>
      </c>
      <c r="D1038" s="63"/>
      <c r="E1038" s="64"/>
      <c r="F1038" s="19" t="s">
        <v>112</v>
      </c>
      <c r="G1038" s="68"/>
      <c r="H1038" s="13"/>
      <c r="I1038" s="167"/>
      <c r="J1038" s="138"/>
      <c r="K1038" s="138"/>
      <c r="L1038" s="138"/>
      <c r="M1038" s="138"/>
      <c r="N1038" s="168"/>
      <c r="Q1038" s="136" t="s">
        <v>86</v>
      </c>
    </row>
    <row r="1039" spans="1:17" ht="16.5" customHeight="1" hidden="1" thickBot="1">
      <c r="A1039" s="172"/>
      <c r="B1039" s="18"/>
      <c r="C1039" s="61" t="s">
        <v>33</v>
      </c>
      <c r="D1039" s="63"/>
      <c r="E1039" s="17"/>
      <c r="F1039" s="11"/>
      <c r="G1039" s="20"/>
      <c r="H1039" s="13"/>
      <c r="I1039" s="167"/>
      <c r="J1039" s="138"/>
      <c r="K1039" s="138"/>
      <c r="L1039" s="138"/>
      <c r="M1039" s="138"/>
      <c r="N1039" s="168"/>
      <c r="Q1039" s="136" t="s">
        <v>210</v>
      </c>
    </row>
    <row r="1040" spans="1:17" ht="16.5" customHeight="1" hidden="1" thickBot="1">
      <c r="A1040" s="21"/>
      <c r="B1040" s="13"/>
      <c r="C1040" s="12"/>
      <c r="D1040" s="178"/>
      <c r="E1040" s="12"/>
      <c r="F1040" s="12"/>
      <c r="G1040" s="12"/>
      <c r="H1040" s="12"/>
      <c r="I1040" s="167"/>
      <c r="J1040" s="138"/>
      <c r="K1040" s="138"/>
      <c r="L1040" s="138"/>
      <c r="M1040" s="138"/>
      <c r="N1040" s="168"/>
      <c r="Q1040" s="136" t="s">
        <v>211</v>
      </c>
    </row>
    <row r="1041" spans="1:17" ht="16.5" customHeight="1" hidden="1">
      <c r="A1041" s="189" t="s">
        <v>121</v>
      </c>
      <c r="B1041" s="58"/>
      <c r="C1041" s="23"/>
      <c r="D1041" s="24" t="str">
        <f>"Package Dimensions in "&amp;IF(A1043="M","CM / IN",IF(A1043="U","IN / CM","?"))</f>
        <v>Package Dimensions in ?</v>
      </c>
      <c r="E1041" s="25"/>
      <c r="F1041" s="26" t="s">
        <v>111</v>
      </c>
      <c r="G1041" s="27" t="str">
        <f>"            Weight In "&amp;IF(A1043="M","KG / LB",IF(A1043="U","LB / KG","?"))</f>
        <v>            Weight In ?</v>
      </c>
      <c r="H1041" s="28"/>
      <c r="I1041" s="167"/>
      <c r="J1041" s="138"/>
      <c r="K1041" s="138"/>
      <c r="L1041" s="138"/>
      <c r="M1041" s="138"/>
      <c r="N1041" s="168"/>
      <c r="Q1041" s="136" t="s">
        <v>212</v>
      </c>
    </row>
    <row r="1042" spans="1:17" ht="18.75" customHeight="1" hidden="1" thickBot="1">
      <c r="A1042" s="190"/>
      <c r="B1042" s="59"/>
      <c r="C1042" s="72" t="s">
        <v>39</v>
      </c>
      <c r="D1042" s="71" t="s">
        <v>40</v>
      </c>
      <c r="E1042" s="70" t="s">
        <v>41</v>
      </c>
      <c r="F1042" s="74" t="str">
        <f>IF(A1043="M","Meters / Feet",IF(A1043="U","Feet / Meters","?"))</f>
        <v>?</v>
      </c>
      <c r="G1042" s="72" t="s">
        <v>122</v>
      </c>
      <c r="H1042" s="76" t="s">
        <v>123</v>
      </c>
      <c r="I1042" s="167"/>
      <c r="J1042" s="138"/>
      <c r="K1042" s="138"/>
      <c r="L1042" s="138"/>
      <c r="M1042" s="138"/>
      <c r="N1042" s="168"/>
      <c r="Q1042" s="136" t="s">
        <v>213</v>
      </c>
    </row>
    <row r="1043" spans="1:17" ht="16.5" customHeight="1" hidden="1">
      <c r="A1043" s="63"/>
      <c r="B1043" s="77" t="str">
        <f>IF(A1043="M","Metric:  ",IF(A1043="U","U.S.:  ","?  "))</f>
        <v>?  </v>
      </c>
      <c r="C1043" s="163"/>
      <c r="D1043" s="163"/>
      <c r="E1043" s="163"/>
      <c r="F1043" s="73">
        <f>IF(OR(A1043="U",A1043="M"),C1043*D1043*E1043/$T$9,"")</f>
      </c>
      <c r="G1043" s="163"/>
      <c r="H1043" s="163"/>
      <c r="I1043" s="167"/>
      <c r="J1043" s="152" t="s">
        <v>35</v>
      </c>
      <c r="K1043" s="153"/>
      <c r="L1043" s="153"/>
      <c r="M1043" s="138"/>
      <c r="N1043" s="168"/>
      <c r="Q1043" s="136" t="s">
        <v>210</v>
      </c>
    </row>
    <row r="1044" spans="1:17" ht="16.5" customHeight="1" hidden="1" thickBot="1">
      <c r="A1044" s="12"/>
      <c r="B1044" s="75" t="str">
        <f>IF(A1043="M","U.S.:  ",IF(A1043="U","Metric:  ","?  "))</f>
        <v>?  </v>
      </c>
      <c r="C1044" s="65">
        <f ca="1">IF(CELL("type",C1043)="l"," ^-- Error",C1043*$S$9)</f>
        <v>0</v>
      </c>
      <c r="D1044" s="66">
        <f ca="1">IF(CELL("type",D1043)="l"," ^-- Error",D1043*$S$9)</f>
        <v>0</v>
      </c>
      <c r="E1044" s="66">
        <f ca="1">IF(CELL("type",E1043)="l"," ^-- Error",E1043*$S$9)</f>
        <v>0</v>
      </c>
      <c r="F1044" s="78">
        <f>IF(ISNUMBER(F1043),F1043*$U$9,0)</f>
        <v>0</v>
      </c>
      <c r="G1044" s="179">
        <f ca="1">IF(CELL("type",G1043)="l"," ^-- Error",ROUND(G1043*$V$9,IF(G1043*$V$9&lt;=0.5,1,0)))</f>
        <v>0</v>
      </c>
      <c r="H1044" s="179">
        <f ca="1">IF(CELL("type",H1043)="l"," ^-- Error",ROUND(H1043*$V$9,IF(H1043*$V$9&lt;=0.5,1,0)))</f>
        <v>0</v>
      </c>
      <c r="I1044" s="167"/>
      <c r="J1044" s="152" t="s">
        <v>36</v>
      </c>
      <c r="K1044" s="153"/>
      <c r="L1044" s="153"/>
      <c r="M1044" s="138"/>
      <c r="N1044" s="168"/>
      <c r="Q1044" s="136" t="s">
        <v>214</v>
      </c>
    </row>
    <row r="1045" spans="1:17" ht="16.5" customHeight="1" hidden="1">
      <c r="A1045" s="12"/>
      <c r="B1045" s="22"/>
      <c r="C1045" s="12"/>
      <c r="D1045" s="12"/>
      <c r="E1045" s="12"/>
      <c r="F1045" s="31"/>
      <c r="G1045" s="31"/>
      <c r="H1045" s="12"/>
      <c r="I1045" s="167"/>
      <c r="J1045" s="152" t="s">
        <v>37</v>
      </c>
      <c r="K1045" s="153"/>
      <c r="L1045" s="153"/>
      <c r="M1045" s="138"/>
      <c r="N1045" s="168"/>
      <c r="Q1045" s="136" t="s">
        <v>215</v>
      </c>
    </row>
    <row r="1046" spans="1:17" ht="16.5" customHeight="1" hidden="1">
      <c r="A1046" s="89"/>
      <c r="B1046" s="89"/>
      <c r="C1046" s="89"/>
      <c r="D1046" s="89"/>
      <c r="F1046" s="182"/>
      <c r="G1046" s="182"/>
      <c r="I1046" s="167"/>
      <c r="J1046" s="152" t="s">
        <v>23</v>
      </c>
      <c r="K1046" s="153"/>
      <c r="L1046" s="153"/>
      <c r="M1046" s="138"/>
      <c r="N1046" s="168"/>
      <c r="Q1046" s="136" t="s">
        <v>90</v>
      </c>
    </row>
    <row r="1047" spans="1:17" ht="16.5" customHeight="1" hidden="1">
      <c r="A1047" s="89"/>
      <c r="B1047" s="89"/>
      <c r="C1047" s="89"/>
      <c r="D1047" s="89"/>
      <c r="F1047" s="182"/>
      <c r="G1047" s="182"/>
      <c r="I1047" s="167"/>
      <c r="J1047" s="138"/>
      <c r="K1047" s="153"/>
      <c r="L1047" s="153"/>
      <c r="M1047" s="138"/>
      <c r="N1047" s="168"/>
      <c r="Q1047" s="136" t="s">
        <v>216</v>
      </c>
    </row>
    <row r="1048" spans="1:17" ht="16.5" customHeight="1" hidden="1" thickBot="1">
      <c r="A1048" s="89"/>
      <c r="C1048" s="89"/>
      <c r="D1048" s="89"/>
      <c r="F1048" s="182"/>
      <c r="G1048" s="182"/>
      <c r="I1048" s="169"/>
      <c r="J1048" s="170"/>
      <c r="K1048" s="170"/>
      <c r="L1048" s="170"/>
      <c r="M1048" s="170"/>
      <c r="N1048" s="171"/>
      <c r="Q1048" s="136"/>
    </row>
    <row r="1049" ht="12.75" hidden="1">
      <c r="Q1049" s="136" t="s">
        <v>217</v>
      </c>
    </row>
    <row r="1050" ht="12.75" hidden="1">
      <c r="Q1050" s="136" t="s">
        <v>217</v>
      </c>
    </row>
    <row r="1051" ht="12.75" hidden="1">
      <c r="Q1051" s="136" t="s">
        <v>217</v>
      </c>
    </row>
    <row r="1052" ht="12.75" hidden="1">
      <c r="Q1052" s="136" t="s">
        <v>175</v>
      </c>
    </row>
    <row r="1053" ht="12.75" hidden="1">
      <c r="Q1053" s="137"/>
    </row>
    <row r="1054" ht="12.75" hidden="1">
      <c r="Q1054" s="137"/>
    </row>
    <row r="1055" spans="1:17" ht="12.75" hidden="1">
      <c r="A1055" s="134" t="s">
        <v>4</v>
      </c>
      <c r="I1055" s="134" t="s">
        <v>196</v>
      </c>
      <c r="Q1055" s="137"/>
    </row>
    <row r="1056" spans="2:17" ht="16.5" customHeight="1" hidden="1" thickBot="1">
      <c r="B1056" s="8" t="s">
        <v>246</v>
      </c>
      <c r="I1056" s="138"/>
      <c r="J1056" s="138"/>
      <c r="K1056" s="138"/>
      <c r="L1056" s="138"/>
      <c r="M1056" s="138"/>
      <c r="N1056" s="138"/>
      <c r="Q1056" s="137"/>
    </row>
    <row r="1057" spans="1:17" ht="16.5" customHeight="1" hidden="1" thickBot="1">
      <c r="A1057" s="139"/>
      <c r="B1057" s="140"/>
      <c r="C1057" s="141" t="s">
        <v>32</v>
      </c>
      <c r="D1057" s="63"/>
      <c r="F1057" s="142" t="s">
        <v>193</v>
      </c>
      <c r="G1057" s="63"/>
      <c r="H1057" s="87"/>
      <c r="I1057" s="138"/>
      <c r="J1057" s="138"/>
      <c r="K1057" s="138"/>
      <c r="L1057" s="138"/>
      <c r="M1057" s="138"/>
      <c r="N1057" s="138"/>
      <c r="Q1057" s="137"/>
    </row>
    <row r="1058" spans="1:17" ht="16.5" customHeight="1" hidden="1" thickBot="1">
      <c r="A1058" s="139"/>
      <c r="B1058" s="144"/>
      <c r="C1058" s="145" t="s">
        <v>191</v>
      </c>
      <c r="D1058" s="63"/>
      <c r="I1058" s="138"/>
      <c r="J1058" s="138"/>
      <c r="K1058" s="138"/>
      <c r="L1058" s="138"/>
      <c r="M1058" s="138"/>
      <c r="N1058" s="138"/>
      <c r="Q1058" s="137"/>
    </row>
    <row r="1059" spans="3:17" ht="16.5" customHeight="1" hidden="1" thickBot="1">
      <c r="C1059" s="146"/>
      <c r="D1059" s="147"/>
      <c r="I1059" s="138"/>
      <c r="J1059" s="138"/>
      <c r="K1059" s="138"/>
      <c r="L1059" s="138"/>
      <c r="M1059" s="138"/>
      <c r="N1059" s="138"/>
      <c r="Q1059" s="137"/>
    </row>
    <row r="1060" spans="1:17" ht="16.5" customHeight="1" hidden="1">
      <c r="A1060" s="139"/>
      <c r="B1060" s="148"/>
      <c r="C1060" s="141" t="s">
        <v>192</v>
      </c>
      <c r="D1060" s="143"/>
      <c r="I1060" s="138"/>
      <c r="J1060" s="138"/>
      <c r="K1060" s="138"/>
      <c r="L1060" s="138"/>
      <c r="M1060" s="138"/>
      <c r="N1060" s="138"/>
      <c r="Q1060" s="137"/>
    </row>
    <row r="1061" spans="2:17" ht="16.5" customHeight="1" hidden="1" thickBot="1">
      <c r="B1061" s="149"/>
      <c r="C1061" s="145" t="s">
        <v>194</v>
      </c>
      <c r="D1061" s="150"/>
      <c r="I1061" s="138"/>
      <c r="J1061" s="138"/>
      <c r="K1061" s="138"/>
      <c r="L1061" s="138"/>
      <c r="M1061" s="138"/>
      <c r="N1061" s="138"/>
      <c r="Q1061" s="137"/>
    </row>
    <row r="1062" spans="4:17" ht="16.5" customHeight="1" hidden="1">
      <c r="D1062" s="151"/>
      <c r="I1062" s="138"/>
      <c r="J1062" s="138"/>
      <c r="K1062" s="138"/>
      <c r="L1062" s="138"/>
      <c r="M1062" s="138"/>
      <c r="N1062" s="138"/>
      <c r="Q1062" s="137"/>
    </row>
    <row r="1063" spans="4:17" ht="16.5" customHeight="1" hidden="1">
      <c r="D1063" s="151"/>
      <c r="I1063" s="138"/>
      <c r="J1063" s="152"/>
      <c r="K1063" s="153"/>
      <c r="L1063" s="153"/>
      <c r="M1063" s="138"/>
      <c r="N1063" s="138"/>
      <c r="Q1063" s="137"/>
    </row>
    <row r="1064" spans="4:17" ht="16.5" customHeight="1" hidden="1">
      <c r="D1064" s="154"/>
      <c r="I1064" s="138"/>
      <c r="J1064" s="152"/>
      <c r="K1064" s="153"/>
      <c r="L1064" s="153"/>
      <c r="M1064" s="138"/>
      <c r="N1064" s="138"/>
      <c r="Q1064" s="137"/>
    </row>
    <row r="1065" spans="9:17" ht="16.5" customHeight="1" hidden="1">
      <c r="I1065" s="138"/>
      <c r="J1065" s="152"/>
      <c r="K1065" s="153"/>
      <c r="L1065" s="153"/>
      <c r="M1065" s="138"/>
      <c r="N1065" s="138"/>
      <c r="Q1065" s="137"/>
    </row>
    <row r="1066" spans="9:17" ht="15" hidden="1">
      <c r="I1066" s="138"/>
      <c r="J1066" s="138"/>
      <c r="K1066" s="138"/>
      <c r="L1066" s="138"/>
      <c r="M1066" s="138"/>
      <c r="N1066" s="138"/>
      <c r="Q1066" s="137"/>
    </row>
    <row r="1067" spans="9:17" ht="15" hidden="1">
      <c r="I1067" s="138"/>
      <c r="J1067" s="138"/>
      <c r="K1067" s="153"/>
      <c r="L1067" s="153"/>
      <c r="M1067" s="138"/>
      <c r="N1067" s="138"/>
      <c r="Q1067" s="137"/>
    </row>
    <row r="1068" spans="9:17" ht="15.75" hidden="1" thickBot="1">
      <c r="I1068" s="155"/>
      <c r="J1068" s="155"/>
      <c r="K1068" s="155"/>
      <c r="L1068" s="155"/>
      <c r="M1068" s="155"/>
      <c r="N1068" s="155"/>
      <c r="Q1068" s="137"/>
    </row>
    <row r="1069" ht="12.75" hidden="1">
      <c r="Q1069" s="137"/>
    </row>
    <row r="1070" ht="12.75" hidden="1">
      <c r="Q1070" s="137"/>
    </row>
    <row r="1071" ht="12.75" hidden="1">
      <c r="Q1071" s="137"/>
    </row>
    <row r="1072" ht="12.75" hidden="1">
      <c r="Q1072" s="137"/>
    </row>
    <row r="1073" ht="12.75" hidden="1">
      <c r="Q1073" s="137"/>
    </row>
    <row r="1074" ht="12.75" hidden="1">
      <c r="Q1074" s="137"/>
    </row>
    <row r="1075" spans="17:62" ht="13.5" hidden="1" thickBot="1">
      <c r="Q1075" s="156"/>
      <c r="BA1075" s="12"/>
      <c r="BJ1075" s="12"/>
    </row>
    <row r="1110" ht="12.75"/>
    <row r="1111" ht="12.75"/>
    <row r="1113" ht="12.75"/>
  </sheetData>
  <sheetProtection/>
  <mergeCells count="7">
    <mergeCell ref="F1046:G1048"/>
    <mergeCell ref="A40:O40"/>
    <mergeCell ref="Q44:Q155"/>
    <mergeCell ref="P1:P39"/>
    <mergeCell ref="F11:G13"/>
    <mergeCell ref="A1041:A1042"/>
    <mergeCell ref="A6:A7"/>
  </mergeCells>
  <conditionalFormatting sqref="S88 S85">
    <cfRule type="expression" priority="9" dxfId="10" stopIfTrue="1">
      <formula>AND(ISBLANK(S85),($T85=1))</formula>
    </cfRule>
  </conditionalFormatting>
  <conditionalFormatting sqref="S100">
    <cfRule type="expression" priority="10" dxfId="19" stopIfTrue="1">
      <formula>AND(ISNA(MATCH(S100,TransCodeAllowed,0)),NOT(ISBLANK(S100)))</formula>
    </cfRule>
    <cfRule type="expression" priority="11" dxfId="10" stopIfTrue="1">
      <formula>AND(ISBLANK(S100),($T100=1))</formula>
    </cfRule>
  </conditionalFormatting>
  <conditionalFormatting sqref="S73 S76">
    <cfRule type="expression" priority="12" dxfId="10" stopIfTrue="1">
      <formula>ISBLANK(S73)</formula>
    </cfRule>
  </conditionalFormatting>
  <conditionalFormatting sqref="S86 S89">
    <cfRule type="expression" priority="13" dxfId="10" stopIfTrue="1">
      <formula>AND(ISBLANK(S86),($U86=1))</formula>
    </cfRule>
  </conditionalFormatting>
  <conditionalFormatting sqref="U14">
    <cfRule type="expression" priority="14" dxfId="10" stopIfTrue="1">
      <formula>AND(ISBLANK(U14),($T41=1))</formula>
    </cfRule>
  </conditionalFormatting>
  <conditionalFormatting sqref="S91">
    <cfRule type="expression" priority="15" dxfId="12" stopIfTrue="1">
      <formula>AND(ISBLANK(S91),($V91=1))</formula>
    </cfRule>
  </conditionalFormatting>
  <conditionalFormatting sqref="S103 X17:X38 A17:A38">
    <cfRule type="expression" priority="16" dxfId="19" stopIfTrue="1">
      <formula>AND(ISNA(MATCH(A17,TransCodeAllowed,0)),NOT(ISBLANK(A17)))</formula>
    </cfRule>
  </conditionalFormatting>
  <conditionalFormatting sqref="X39:AJ39">
    <cfRule type="expression" priority="17" dxfId="10" stopIfTrue="1">
      <formula>AND(ISBLANK(X39),($Y39=1))</formula>
    </cfRule>
  </conditionalFormatting>
  <conditionalFormatting sqref="A14:N16 O1:O39 S142 A39:N39">
    <cfRule type="expression" priority="18" dxfId="1" stopIfTrue="1">
      <formula>IF(ThisFileShipPackType="Pack",TRUE,FALSE)</formula>
    </cfRule>
    <cfRule type="expression" priority="19" dxfId="0" stopIfTrue="1">
      <formula>IF(ThisFileShipPackType="Ship",TRUE,FALSE)</formula>
    </cfRule>
  </conditionalFormatting>
  <conditionalFormatting sqref="O8:O10">
    <cfRule type="expression" priority="7" dxfId="1" stopIfTrue="1">
      <formula>IF(ThisFileShipPackType="Pack",TRUE,FALSE)</formula>
    </cfRule>
    <cfRule type="expression" priority="8" dxfId="0" stopIfTrue="1">
      <formula>IF(ThisFileShipPackType="Ship",TRUE,FALSE)</formula>
    </cfRule>
  </conditionalFormatting>
  <conditionalFormatting sqref="O8:O10">
    <cfRule type="expression" priority="5" dxfId="1" stopIfTrue="1">
      <formula>IF(ThisFileShipPackType="Pack",TRUE,FALSE)</formula>
    </cfRule>
    <cfRule type="expression" priority="6" dxfId="0" stopIfTrue="1">
      <formula>IF(ThisFileShipPackType="Ship",TRUE,FALSE)</formula>
    </cfRule>
  </conditionalFormatting>
  <conditionalFormatting sqref="O8:O10">
    <cfRule type="expression" priority="3" dxfId="1" stopIfTrue="1">
      <formula>IF(ThisFileShipPackType="Pack",TRUE,FALSE)</formula>
    </cfRule>
    <cfRule type="expression" priority="4" dxfId="0" stopIfTrue="1">
      <formula>IF(ThisFileShipPackType="Ship",TRUE,FALSE)</formula>
    </cfRule>
  </conditionalFormatting>
  <conditionalFormatting sqref="O8:O10">
    <cfRule type="expression" priority="1" dxfId="1" stopIfTrue="1">
      <formula>IF(ThisFileShipPackType="Pack",TRUE,FALSE)</formula>
    </cfRule>
    <cfRule type="expression" priority="2" dxfId="0" stopIfTrue="1">
      <formula>IF(ThisFileShipPackType="Ship",TRUE,FALSE)</formula>
    </cfRule>
  </conditionalFormatting>
  <printOptions horizontalCentered="1"/>
  <pageMargins left="0.5" right="0.5" top="0.7" bottom="0.6" header="0.3" footer="0.3"/>
  <pageSetup blackAndWhite="1" fitToHeight="15" fitToWidth="1" horizontalDpi="300" verticalDpi="300" orientation="landscape" scale="68" r:id="rId4"/>
  <headerFooter alignWithMargins="0">
    <oddHeader>&amp;LPackage No. :  &amp;CBabcock &amp; Wilcox Company
 Packing List&amp;R&amp;9Page &amp;P of &amp;N</oddHeader>
    <oddFooter>&amp;RDOCUMENT  PL001 REV 03
PART NUMBER 2293378
October 12, 2001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45"/>
  <sheetViews>
    <sheetView zoomScalePageLayoutView="0" workbookViewId="0" topLeftCell="A9">
      <selection activeCell="A22" sqref="A22"/>
    </sheetView>
  </sheetViews>
  <sheetFormatPr defaultColWidth="9.140625" defaultRowHeight="12.75"/>
  <cols>
    <col min="1" max="1" width="89.00390625" style="0" customWidth="1"/>
  </cols>
  <sheetData>
    <row r="1" ht="20.25">
      <c r="A1" s="1" t="s">
        <v>45</v>
      </c>
    </row>
    <row r="2" ht="20.25">
      <c r="A2" s="1" t="s">
        <v>49</v>
      </c>
    </row>
    <row r="3" ht="20.25">
      <c r="A3" s="1"/>
    </row>
    <row r="4" ht="12.75">
      <c r="A4" s="4"/>
    </row>
    <row r="5" ht="38.25">
      <c r="A5" s="5" t="s">
        <v>154</v>
      </c>
    </row>
    <row r="6" ht="12.75">
      <c r="A6" s="5"/>
    </row>
    <row r="7" ht="15.75">
      <c r="A7" s="2" t="s">
        <v>155</v>
      </c>
    </row>
    <row r="9" ht="143.25">
      <c r="A9" s="2" t="s">
        <v>15</v>
      </c>
    </row>
    <row r="10" ht="15.75">
      <c r="A10" s="2"/>
    </row>
    <row r="11" ht="28.5">
      <c r="A11" s="2" t="s">
        <v>156</v>
      </c>
    </row>
    <row r="12" ht="15.75">
      <c r="A12" s="2"/>
    </row>
    <row r="13" ht="28.5">
      <c r="A13" s="2" t="s">
        <v>12</v>
      </c>
    </row>
    <row r="14" ht="15.75">
      <c r="A14" s="2"/>
    </row>
    <row r="15" ht="28.5">
      <c r="A15" s="2" t="s">
        <v>157</v>
      </c>
    </row>
    <row r="16" ht="15.75">
      <c r="A16" s="2"/>
    </row>
    <row r="17" ht="41.25">
      <c r="A17" s="2" t="s">
        <v>158</v>
      </c>
    </row>
    <row r="18" ht="15.75">
      <c r="A18" s="2"/>
    </row>
    <row r="19" ht="28.5">
      <c r="A19" s="2" t="s">
        <v>13</v>
      </c>
    </row>
    <row r="20" ht="15.75">
      <c r="A20" s="2"/>
    </row>
    <row r="21" ht="15.75">
      <c r="A21" s="2" t="s">
        <v>14</v>
      </c>
    </row>
    <row r="22" ht="15.75">
      <c r="A22" s="2"/>
    </row>
    <row r="23" ht="41.25">
      <c r="A23" s="2" t="s">
        <v>46</v>
      </c>
    </row>
    <row r="24" ht="15.75">
      <c r="A24" s="2"/>
    </row>
    <row r="25" ht="15.75">
      <c r="A25" s="3" t="s">
        <v>159</v>
      </c>
    </row>
    <row r="26" ht="15.75">
      <c r="A26" s="3"/>
    </row>
    <row r="27" ht="41.25">
      <c r="A27" s="2" t="s">
        <v>5</v>
      </c>
    </row>
    <row r="28" ht="15.75">
      <c r="A28" s="2"/>
    </row>
    <row r="29" ht="15.75">
      <c r="A29" s="2" t="s">
        <v>2</v>
      </c>
    </row>
    <row r="30" ht="15.75">
      <c r="A30" s="2"/>
    </row>
    <row r="31" ht="28.5">
      <c r="A31" s="2" t="s">
        <v>161</v>
      </c>
    </row>
    <row r="32" ht="15.75">
      <c r="A32" s="2"/>
    </row>
    <row r="33" ht="41.25">
      <c r="A33" s="2" t="s">
        <v>62</v>
      </c>
    </row>
    <row r="34" ht="15.75">
      <c r="A34" s="2"/>
    </row>
    <row r="35" ht="28.5">
      <c r="A35" s="2" t="s">
        <v>67</v>
      </c>
    </row>
    <row r="36" ht="15.75">
      <c r="A36" s="2"/>
    </row>
    <row r="37" ht="41.25">
      <c r="A37" s="2" t="s">
        <v>68</v>
      </c>
    </row>
    <row r="38" ht="15.75">
      <c r="A38" s="2"/>
    </row>
    <row r="39" ht="41.25">
      <c r="A39" s="2" t="s">
        <v>6</v>
      </c>
    </row>
    <row r="40" ht="15.75">
      <c r="A40" s="2"/>
    </row>
    <row r="41" ht="15.75">
      <c r="A41" s="2" t="s">
        <v>7</v>
      </c>
    </row>
    <row r="42" ht="15.75">
      <c r="A42" s="2"/>
    </row>
    <row r="43" ht="15.75">
      <c r="A43" s="2" t="s">
        <v>160</v>
      </c>
    </row>
    <row r="44" ht="15.75">
      <c r="A44" s="2"/>
    </row>
    <row r="45" ht="15.75">
      <c r="A45" s="2" t="s">
        <v>69</v>
      </c>
    </row>
  </sheetData>
  <sheetProtection/>
  <printOptions/>
  <pageMargins left="0.5" right="0.5" top="1" bottom="1" header="0.5" footer="0.5"/>
  <pageSetup blackAndWhite="1" horizontalDpi="300" verticalDpi="300" orientation="portrait" r:id="rId1"/>
  <headerFooter alignWithMargins="0">
    <oddHeader>&amp;CATTACHMENT A&amp;RPAGE   &amp;P   OF   &amp;N</oddHeader>
    <oddFooter>&amp;RDOCUMENT  PL001 REV 09
PART NUMBER 2293377
FEB. 9,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Villers, Crystal D</cp:lastModifiedBy>
  <cp:lastPrinted>2001-07-11T15:16:23Z</cp:lastPrinted>
  <dcterms:created xsi:type="dcterms:W3CDTF">2000-05-23T13:13:12Z</dcterms:created>
  <dcterms:modified xsi:type="dcterms:W3CDTF">2019-10-01T18:30:29Z</dcterms:modified>
  <cp:category/>
  <cp:version/>
  <cp:contentType/>
  <cp:contentStatus/>
</cp:coreProperties>
</file>